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sheet0 (2)" sheetId="1" r:id="rId1"/>
    <sheet name="Sheet1" sheetId="2" state="hidden" r:id="rId2"/>
  </sheets>
  <definedNames>
    <definedName name="_xlnm.Print_Titles" localSheetId="0">'sheet0 (2)'!$5:7</definedName>
    <definedName name="_xlnm.Print_Area" localSheetId="0">'sheet0 (2)'!$A$1:$Y$344</definedName>
    <definedName name="_xlnm.Print_Area" localSheetId="1">Sheet1!$A$1:$Y$75</definedName>
  </definedNames>
  <calcPr calcId="144525" concurrentCalc="0"/>
</workbook>
</file>

<file path=xl/sharedStrings.xml><?xml version="1.0" encoding="utf-8"?>
<sst xmlns="http://schemas.openxmlformats.org/spreadsheetml/2006/main" count="501">
  <si>
    <t>附件2</t>
  </si>
  <si>
    <t>湖北省2021年秋季中小学教辅材料零售价格表</t>
  </si>
  <si>
    <t>同  步  练  习</t>
  </si>
  <si>
    <t>序号</t>
  </si>
  <si>
    <t>书  名</t>
  </si>
  <si>
    <t>开  本</t>
  </si>
  <si>
    <t>未裁切尺寸</t>
  </si>
  <si>
    <t>幅面尺寸代码</t>
  </si>
  <si>
    <t>成品规格</t>
  </si>
  <si>
    <t>版心规格</t>
  </si>
  <si>
    <t>字号</t>
  </si>
  <si>
    <t>每面行数</t>
  </si>
  <si>
    <t>每行字数</t>
  </si>
  <si>
    <t>目录、注释、练习等用字用号</t>
  </si>
  <si>
    <t>油墨</t>
  </si>
  <si>
    <t>正文</t>
  </si>
  <si>
    <t>封面</t>
  </si>
  <si>
    <t>每册
定价
(元)</t>
  </si>
  <si>
    <t>出版社</t>
  </si>
  <si>
    <t>材料</t>
  </si>
  <si>
    <t>正反
色数</t>
  </si>
  <si>
    <t>印张数</t>
  </si>
  <si>
    <t>印张
单价</t>
  </si>
  <si>
    <t>正文价格</t>
  </si>
  <si>
    <t>色数</t>
  </si>
  <si>
    <t>封面
单价</t>
  </si>
  <si>
    <t>覆膜</t>
  </si>
  <si>
    <t>上光油</t>
  </si>
  <si>
    <t>封面
价格</t>
  </si>
  <si>
    <t>课堂精练物理 八年级上册</t>
  </si>
  <si>
    <t>16K</t>
  </si>
  <si>
    <t>787×1092</t>
  </si>
  <si>
    <t>A1</t>
  </si>
  <si>
    <t>184×260</t>
  </si>
  <si>
    <t>152×244</t>
  </si>
  <si>
    <t>绿色环保</t>
  </si>
  <si>
    <t>55克</t>
  </si>
  <si>
    <t>157克铜版</t>
  </si>
  <si>
    <t>北京师范大学出版社</t>
  </si>
  <si>
    <t>课堂精练物理 九年级全一册</t>
  </si>
  <si>
    <t>课堂精练生物 七年级上册</t>
  </si>
  <si>
    <t>课堂精练生物 八年级上册</t>
  </si>
  <si>
    <t>物理实验探究报告册 八年级上册</t>
  </si>
  <si>
    <t>144×225</t>
  </si>
  <si>
    <t>128克铜版</t>
  </si>
  <si>
    <t>物理实验探究报告册 九年级全一册</t>
  </si>
  <si>
    <t>生物实验探究报告册 七年级上册</t>
  </si>
  <si>
    <t>生物实验探究报告册 八年级上册</t>
  </si>
  <si>
    <t>长江全能学案·英语阅读训练·七年级上册(配人教版)</t>
  </si>
  <si>
    <t>非标准系列16开</t>
  </si>
  <si>
    <t>185×260</t>
  </si>
  <si>
    <t>155×215</t>
  </si>
  <si>
    <t>5号</t>
  </si>
  <si>
    <t>不小于5号</t>
  </si>
  <si>
    <t>合规</t>
  </si>
  <si>
    <t>60克</t>
  </si>
  <si>
    <t>崇文书局有限公司</t>
  </si>
  <si>
    <t>长江全能学案·英语阅读训练·八年级上册(配人教版)</t>
  </si>
  <si>
    <t>长江全能学案·英语阅读训练·九年级全一册(配人教版)</t>
  </si>
  <si>
    <t>长江全能学案·英语听力训练必修4（配人教版）</t>
  </si>
  <si>
    <t xml:space="preserve">145×220 </t>
  </si>
  <si>
    <t xml:space="preserve">5号 </t>
  </si>
  <si>
    <t xml:space="preserve">小4号 </t>
  </si>
  <si>
    <t>长江全能学案·英语听力训练必修5（配人教版）</t>
  </si>
  <si>
    <t>长江全能学案·英语听力训练选修6（配人教版）</t>
  </si>
  <si>
    <t>长江全能学案·英语听力训练选修7（配人教版）</t>
  </si>
  <si>
    <t>长江全能学案·英语听力训练选修8（配人教版）</t>
  </si>
  <si>
    <t>长江全能学案·英语听力训练选修9（配人教版）</t>
  </si>
  <si>
    <t>长江全能学案·英语听力训练选修10（配人教版）</t>
  </si>
  <si>
    <t>长江全能学案·英语听力训练选修11（配人教版）</t>
  </si>
  <si>
    <t>长江全能学案·实验报告·化学九年级上册(配人教版)</t>
  </si>
  <si>
    <t>210×140</t>
  </si>
  <si>
    <r>
      <rPr>
        <sz val="16"/>
        <rFont val="宋体"/>
        <charset val="134"/>
      </rPr>
      <t>0.86</t>
    </r>
    <r>
      <rPr>
        <sz val="16"/>
        <rFont val="新宋体"/>
        <charset val="134"/>
      </rPr>
      <t xml:space="preserve"> </t>
    </r>
  </si>
  <si>
    <t>0.62</t>
  </si>
  <si>
    <t>长江全能学案·实验报告·生物学七年级上册(配人教版)</t>
  </si>
  <si>
    <t>长江全能学案·实验报告·生物学八年级上册(配人教版)</t>
  </si>
  <si>
    <t>0.86</t>
  </si>
  <si>
    <t>0.20</t>
  </si>
  <si>
    <t>长江全能学案·同步练习册·地理七年级上册(配人教版)</t>
  </si>
  <si>
    <t>880×1230</t>
  </si>
  <si>
    <t>非标准系列大16开</t>
  </si>
  <si>
    <t>210×297</t>
  </si>
  <si>
    <t>182×245</t>
  </si>
  <si>
    <t>长江全能学案·同步练习册·地理八年级上册(配人教版)</t>
  </si>
  <si>
    <t>长江全能学案·同步练习册·生物学七年级上册(配人教版)</t>
  </si>
  <si>
    <t>长江全能学案·同步练习册·生物学八年级上册(配人教版)</t>
  </si>
  <si>
    <t>长江全能学案·英语听力训练三年级上册（配人教版）</t>
  </si>
  <si>
    <t xml:space="preserve">144×220 </t>
  </si>
  <si>
    <t>12.5磅</t>
  </si>
  <si>
    <t>长江全能学案·英语听力训练四年级上册（配人教版）</t>
  </si>
  <si>
    <t>长江全能学案·英语听力训练五年级上册（配人教版）</t>
  </si>
  <si>
    <t>长江全能学案·英语听力训练六年级上册（配人教版）</t>
  </si>
  <si>
    <t>长江全能学案·英语听力训练七年级上册（配人教版）</t>
  </si>
  <si>
    <t>11磅</t>
  </si>
  <si>
    <t>长江全能学案·英语听力训练八年级上册（配人教版）</t>
  </si>
  <si>
    <t>长江全能学案·英语听力训练九年级全一册（配人教版）</t>
  </si>
  <si>
    <t>长江全能学案·物理实验报告八年级上册（配人教版）</t>
  </si>
  <si>
    <t xml:space="preserve">148×220 </t>
  </si>
  <si>
    <t>长江全能学案·物理实验报告九年级全一册（配人教版）</t>
  </si>
  <si>
    <t>长江全能学案·物理实验报告选修1-1(文科)（配人教版）</t>
  </si>
  <si>
    <t>长江全能学案·物理实验报告选修2-1(文科)（配人教版）</t>
  </si>
  <si>
    <t>长江全能学案·物理实验报告选修3-1(理科)（配人教版）</t>
  </si>
  <si>
    <t>长江全能学案·物理实验报告选修3-2(理科)（配人教版）</t>
  </si>
  <si>
    <t>长江全能学案·物理实验报告选修3-3(理科)（配人教版）</t>
  </si>
  <si>
    <t>长江全能学案·物理实验报告选修3-4(理科)（配人教版）</t>
  </si>
  <si>
    <t>长江全能学案·物理实验报告选修3-5(理科)（配人教版）</t>
  </si>
  <si>
    <t>小学科学课堂手册 六年级上册  大象版</t>
  </si>
  <si>
    <t>140×240</t>
  </si>
  <si>
    <t>小4号</t>
  </si>
  <si>
    <t>环保</t>
  </si>
  <si>
    <t>70克</t>
  </si>
  <si>
    <t>157克铜</t>
  </si>
  <si>
    <t>大象出版社有限公司</t>
  </si>
  <si>
    <t>小学科学课堂手册 六年级下册  大象版</t>
  </si>
  <si>
    <t>地理填充图册 七年级 上册</t>
  </si>
  <si>
    <t>890×1240</t>
  </si>
  <si>
    <t>A4</t>
  </si>
  <si>
    <t>166×244</t>
  </si>
  <si>
    <t>12p</t>
  </si>
  <si>
    <t>9p</t>
  </si>
  <si>
    <t>157g铜</t>
  </si>
  <si>
    <t>地质出版社有限公司</t>
  </si>
  <si>
    <t>科学同步活动册六年级上册(配粤教版）</t>
  </si>
  <si>
    <t>144×210</t>
  </si>
  <si>
    <t>12P</t>
  </si>
  <si>
    <t>157克 铜版</t>
  </si>
  <si>
    <t>广东教育出版社</t>
  </si>
  <si>
    <t>仁爱英语同步练习册七年级上册</t>
  </si>
  <si>
    <t>大16开</t>
  </si>
  <si>
    <t>210×285</t>
  </si>
  <si>
    <t>170×240</t>
  </si>
  <si>
    <t>科学普及出版社</t>
  </si>
  <si>
    <t>仁爱英语同步练习册八年级上册</t>
  </si>
  <si>
    <t>仁爱英语同步练习册九年级</t>
  </si>
  <si>
    <t>长江作业本·同步练习册·数学三年级上册(配人教版）</t>
  </si>
  <si>
    <t>185*260</t>
  </si>
  <si>
    <t>145*210</t>
  </si>
  <si>
    <t>2</t>
  </si>
  <si>
    <t>7</t>
  </si>
  <si>
    <t xml:space="preserve">0.680 </t>
  </si>
  <si>
    <t>湖北教育出版社有限公司</t>
  </si>
  <si>
    <t>长江作业本·同步练习册·数学四年级上册(配人教版）</t>
  </si>
  <si>
    <t>长江作业本·同步练习册·数学五年级上册(配人教版）</t>
  </si>
  <si>
    <t>长江作业本·同步练习册·数学六年级上册(配人教版）</t>
  </si>
  <si>
    <t>长江作业本·课堂作业·科学六年级上册(鄂教版）</t>
  </si>
  <si>
    <t>4.5</t>
  </si>
  <si>
    <t>长江作业本·同步练习册·数学七年级上册（配人教版）</t>
  </si>
  <si>
    <t>150*215</t>
  </si>
  <si>
    <t>8.5</t>
  </si>
  <si>
    <t>长江作业本·同步练习册·数学七年级上册（配北师大版）</t>
  </si>
  <si>
    <t>长江作业本·同步练习册·英语七年级上册（配人教版）</t>
  </si>
  <si>
    <t>长江作业本·同步练习册·生物学七年级上册（配人教版）</t>
  </si>
  <si>
    <t>6</t>
  </si>
  <si>
    <t>长江作业本·同步练习册·生物学七年级上册（配北师大版）</t>
  </si>
  <si>
    <t>长江作业本·同步练习册·地理七年级上册（配人教版）</t>
  </si>
  <si>
    <t>长江作业本·同步练习册·地理七年级上册（配湘教版）</t>
  </si>
  <si>
    <t>长江作业本·同步练习册·地理七年级上册（配商务星球版）</t>
  </si>
  <si>
    <t>长江作业本·同步练习册·数学八年级上册（配人教版）</t>
  </si>
  <si>
    <t>长江作业本·同步练习册·数学八年级上册（配北师大版）</t>
  </si>
  <si>
    <t>长江作业本·同步练习册·英语八年级上册（配人教版）</t>
  </si>
  <si>
    <t>长江作业本·同步练习册·物理八年级上册（配人教版）</t>
  </si>
  <si>
    <t>长江作业本·同步练习册·物理八年级上册（配北师大版）</t>
  </si>
  <si>
    <t>长江作业本·同步练习册·生物学八年级上册（配人教版）</t>
  </si>
  <si>
    <t xml:space="preserve">0.200 </t>
  </si>
  <si>
    <t>长江作业本·同步练习册·生物学八年级上册（配北师大版）</t>
  </si>
  <si>
    <t>长江作业本·同步练习册·地理八年级上册（配人教版）</t>
  </si>
  <si>
    <t>长江作业本·同步练习册·地理八年级上册（配湘教版）</t>
  </si>
  <si>
    <t>长江作业本·同步练习册·地理八年级上册（配商务星球版）</t>
  </si>
  <si>
    <t>长江作业本·同步练习册·数学九年级上册（配人教版）</t>
  </si>
  <si>
    <t>长江作业本·同步练习册·数学九年级上册（配北师大版）</t>
  </si>
  <si>
    <t>长江作业本·同步练习册·英语九年级上册（配人教版）</t>
  </si>
  <si>
    <t>长江作业本·同步练习册·物理九年级上册（配人教版）</t>
  </si>
  <si>
    <t>长江作业本·同步练习册·物理九年级上册（配北师大版）</t>
  </si>
  <si>
    <t>长江作业本·同步练习册·化学九年级上册（配人教版）</t>
  </si>
  <si>
    <t>长江作业本·实验报告·物理八年级上册(配人教版)</t>
  </si>
  <si>
    <t>141*210</t>
  </si>
  <si>
    <t>4</t>
  </si>
  <si>
    <t>3</t>
  </si>
  <si>
    <t>7.12修改排版信息</t>
  </si>
  <si>
    <t>长江作业本·实验报告·物理九年级上册(配人教版)</t>
  </si>
  <si>
    <t>长江作业本·实验报告·物理八年级上册(配北师大版)</t>
  </si>
  <si>
    <t>长江作业本·实验报告·物理九年级上册(配北师大版)</t>
  </si>
  <si>
    <t>长江作业本·实验报告·化学九年级上册(配人教版)</t>
  </si>
  <si>
    <t>150*220</t>
  </si>
  <si>
    <t>长江作业本·实验报告·生物学七年级上册(配人教版)</t>
  </si>
  <si>
    <t>长江作业本·实验报告·生物学八年级上册(配人教版)</t>
  </si>
  <si>
    <t>长江作业本·实验报告·生物学七年级上册(配北师大版)</t>
  </si>
  <si>
    <t>长江作业本·实验报告·生物学八年级上册(配北师大版)</t>
  </si>
  <si>
    <t>长江作业本·实验报告·物理选修1-1(配人教版)</t>
  </si>
  <si>
    <t>长江作业本·实验报告·物理选修2-1(配人教版)</t>
  </si>
  <si>
    <t>长江作业本·实验报告·物理选修3-1(配人教版)</t>
  </si>
  <si>
    <t>长江作业本·实验报告·物理选修3-2(配人教版)</t>
  </si>
  <si>
    <t>长江作业本·实验报告·物理选修3-3(配人教版)</t>
  </si>
  <si>
    <t>长江作业本·实验报告·物理选修3-4(配人教版)</t>
  </si>
  <si>
    <t>长江作业本·实验报告·物理选修3-5(配人教版)</t>
  </si>
  <si>
    <t>长江作业本·初中英语阅读训练·七年级上册(配人教版)</t>
  </si>
  <si>
    <t>155*215</t>
  </si>
  <si>
    <t>3.75</t>
  </si>
  <si>
    <t>长江作业本·初中英语阅读训练·八年级上册(配人教版)</t>
  </si>
  <si>
    <t>5</t>
  </si>
  <si>
    <t>长江作业本·初中英语阅读训练·九年级上册(配人教版)</t>
  </si>
  <si>
    <t>5.25</t>
  </si>
  <si>
    <t>长江作业本·小学英语阅读训练·三四年级(配人教版)</t>
  </si>
  <si>
    <t>9.25</t>
  </si>
  <si>
    <t>长江作业本·小学英语阅读训练·五六年级(配人教版)</t>
  </si>
  <si>
    <t>9</t>
  </si>
  <si>
    <t>长江作业本·初中英语听力训练·七年级上册(配人教版)</t>
  </si>
  <si>
    <t>146*220</t>
  </si>
  <si>
    <t>长江作业本·初中英语听力训练·八年级上册(配人教版)</t>
  </si>
  <si>
    <t>长江作业本·初中英语听力训练·九年级上册(配人教版)</t>
  </si>
  <si>
    <t>长江作业本·高中英语听力训练·高二上 必修5（配人教版）</t>
  </si>
  <si>
    <t>145*220</t>
  </si>
  <si>
    <t>长江作业本·高中英语听力训练·选修6（配人教版）</t>
  </si>
  <si>
    <t>长江作业本·高中英语听力训练·选修7（配人教版）</t>
  </si>
  <si>
    <t>长江作业本·高中英语听力训练·选修8（配人教版）</t>
  </si>
  <si>
    <t>长江作业本·高中英语听力训练·选修9（配人教版）</t>
  </si>
  <si>
    <t>长江作业本·高中英语听力训练·选修10（配人教版）</t>
  </si>
  <si>
    <t>长江作业本·高中英语听力训练·选修11（配人教版）</t>
  </si>
  <si>
    <t>长江全能学案·同步练习册 数学三年级上册（配人教版）</t>
  </si>
  <si>
    <t>长江少年儿童出版社（集团）有限公司</t>
  </si>
  <si>
    <t>长江全能学案·同步练习册 数学四年级上册（配人教版）</t>
  </si>
  <si>
    <t>长江全能学案·同步练习册 数学五年级上册（配人教版）</t>
  </si>
  <si>
    <t>长江全能学案·同步练习册 数学六年级上册（配人教版）</t>
  </si>
  <si>
    <t>长江全能学案·同步练习册 数学三年级上册（配北师大版）</t>
  </si>
  <si>
    <t>长江全能学案·同步练习册 数学四年级上册（配北师大版）</t>
  </si>
  <si>
    <t>长江全能学案·同步练习册 数学五年级上册（配北师大版）</t>
  </si>
  <si>
    <t>长江全能学案·同步练习册 数学六年级上册（配北师大版）</t>
  </si>
  <si>
    <t>长江全能学案·同步练习册 英语三年级上册（配人教版)</t>
  </si>
  <si>
    <t>长江全能学案·同步练习册 英语四年级上册（配人教版)</t>
  </si>
  <si>
    <t>长江全能学案·同步练习册 英语五年级上册（配人教版)</t>
  </si>
  <si>
    <t>长江全能学案·同步练习册 英语六年级上册（配人教版)</t>
  </si>
  <si>
    <t>长江全能学案·同步练习册·物理八年级上册(配人教版)</t>
  </si>
  <si>
    <t>210*297</t>
  </si>
  <si>
    <t>182*245</t>
  </si>
  <si>
    <t>长江全能学案·同步练习册·物理九年级全一册(配人教版)</t>
  </si>
  <si>
    <t>长江全能学案·同步练习册·数学七年级上册(配人教版)</t>
  </si>
  <si>
    <t>长江全能学案·同步练习册·数学八年级上册(配人教版)</t>
  </si>
  <si>
    <t>长江全能学案·同步练习册·数学九年级全一册(配人教版)</t>
  </si>
  <si>
    <t>新课程初中地理同步伴你学七年级上册(配湘教版)</t>
  </si>
  <si>
    <t>166*244</t>
  </si>
  <si>
    <r>
      <rPr>
        <sz val="16"/>
        <rFont val="宋体"/>
        <charset val="134"/>
      </rPr>
      <t>小</t>
    </r>
    <r>
      <rPr>
        <sz val="16"/>
        <rFont val="新宋体"/>
        <charset val="134"/>
      </rPr>
      <t>4号</t>
    </r>
  </si>
  <si>
    <r>
      <rPr>
        <sz val="16"/>
        <rFont val="宋体"/>
        <charset val="134"/>
      </rPr>
      <t>5</t>
    </r>
    <r>
      <rPr>
        <sz val="16"/>
        <rFont val="新宋体"/>
        <charset val="134"/>
      </rPr>
      <t>号</t>
    </r>
  </si>
  <si>
    <t>湖南教育出版社</t>
  </si>
  <si>
    <t>新课程初中地理同步伴你学八年级上册(配湘教版)</t>
  </si>
  <si>
    <t>小学科学实验册六年级上册(配苏教版)</t>
  </si>
  <si>
    <t>非标准</t>
  </si>
  <si>
    <t>145*200</t>
  </si>
  <si>
    <t>4号黑/楷体/学中练12磅楷体</t>
  </si>
  <si>
    <t>绿色印刷</t>
  </si>
  <si>
    <t>否</t>
  </si>
  <si>
    <t xml:space="preserve">江苏凤凰教育出版社有限公司 </t>
  </si>
  <si>
    <t>科学学生活动手册  六年级上册（配教科版）</t>
  </si>
  <si>
    <t xml:space="preserve"> 184×260</t>
  </si>
  <si>
    <t>10.5P</t>
  </si>
  <si>
    <t>教育科学出版社有限公司</t>
  </si>
  <si>
    <t>阳光课堂﹒金牌练习册 英语(PEP)三年级上册</t>
  </si>
  <si>
    <t>245*182</t>
  </si>
  <si>
    <t>小四号</t>
  </si>
  <si>
    <t>五号</t>
  </si>
  <si>
    <t>人民教育出版社</t>
  </si>
  <si>
    <t>阳光课堂﹒金牌练习册 英语(PEP)四年级上册</t>
  </si>
  <si>
    <t>阳光课堂﹒金牌练习册 英语(PEP)五年级上册</t>
  </si>
  <si>
    <t>阳光课堂﹒金牌练习册 英语(PEP)六年级上册</t>
  </si>
  <si>
    <t>阳光课堂﹒金牌练习册 英语新目标七年级上册</t>
  </si>
  <si>
    <t>阳光课堂﹒金牌练习册 英语新目标八年级上册</t>
  </si>
  <si>
    <t>阳光课堂﹒金牌练习册 英语新目标九年级(全一册)</t>
  </si>
  <si>
    <t>阳光课堂﹒金牌练习册 地理七年级上册</t>
  </si>
  <si>
    <t>阳光课堂﹒金牌练习册 地理八年级上册</t>
  </si>
  <si>
    <t>阳光课堂﹒金牌练习册 物理八年级上册</t>
  </si>
  <si>
    <t>阳光课堂﹒金牌练习册 物理九年级全一册</t>
  </si>
  <si>
    <t>阳光课堂﹒金牌练习册 生物学七年级上册</t>
  </si>
  <si>
    <t>阳光课堂﹒金牌练习册 生物学八年级上册</t>
  </si>
  <si>
    <t>阳光课堂﹒金牌练习册 化学九年级上册</t>
  </si>
  <si>
    <t>新课标英语(新目标)同步阅读七年级上册</t>
  </si>
  <si>
    <t>167*230</t>
  </si>
  <si>
    <t>144*185</t>
  </si>
  <si>
    <t>新课标英语(新目标)同步阅读八年级上册</t>
  </si>
  <si>
    <t>新课标英语(新目标)同步阅读九年级全一册</t>
  </si>
  <si>
    <t>新课标英语(新目标)同步听力七年级上册</t>
  </si>
  <si>
    <t>新课标英语(新目标)同步听力八年级上册</t>
  </si>
  <si>
    <t>新课标英语(新目标)同步听力九年级全一册</t>
  </si>
  <si>
    <t>生物 探究活动报告册 七年级上册</t>
  </si>
  <si>
    <t>184*260</t>
  </si>
  <si>
    <t>144*208</t>
  </si>
  <si>
    <t>小四、五号</t>
  </si>
  <si>
    <t>生物 探究活动报告册 八年级上册</t>
  </si>
  <si>
    <t>物理 探究活动报告册 八年级上册</t>
  </si>
  <si>
    <t>物理 探究活动报告册 九年级全一册</t>
  </si>
  <si>
    <t>化学探究活动报告册 九年级上册</t>
  </si>
  <si>
    <t xml:space="preserve">阳光课堂·思想政治3 必修 </t>
  </si>
  <si>
    <t>小五号</t>
  </si>
  <si>
    <t>阳光课堂·思想政治选修2</t>
  </si>
  <si>
    <t>阳光课堂·思想政治选修3</t>
  </si>
  <si>
    <t>阳光课堂·思想政治选修4</t>
  </si>
  <si>
    <t>阳光课堂·思想政治选修5</t>
  </si>
  <si>
    <t>阳光课堂·思想政治选修6</t>
  </si>
  <si>
    <t>阳光课堂·语文3 必修</t>
  </si>
  <si>
    <t>阳光课堂·语文5 必修</t>
  </si>
  <si>
    <t>阳光课堂·语文选修(外国小说欣赏)</t>
  </si>
  <si>
    <t>阳光课堂·语文选修(中外传记作品选读)</t>
  </si>
  <si>
    <t>阳光课堂·语文选修(先秦诸子选读)</t>
  </si>
  <si>
    <t>阳光课堂·语文选修(中国现代诗歌散文欣赏)</t>
  </si>
  <si>
    <t>阳光课堂·语文选修(新闻阅读与实践)</t>
  </si>
  <si>
    <t>阳光课堂·语文选修(文章写作与修改)</t>
  </si>
  <si>
    <t>阳光课堂·语文选修(中国文化经典研读)</t>
  </si>
  <si>
    <t>阳光课堂·语文选修(语言文字应用)</t>
  </si>
  <si>
    <t>阳光课堂·语文选修(演讲与辩论)</t>
  </si>
  <si>
    <t>阳光课堂·语文选修(中国古代诗歌散文欣赏)</t>
  </si>
  <si>
    <t>阳光课堂·语文选修(外国诗歌散文欣赏)</t>
  </si>
  <si>
    <t>阳光课堂·语文选修(中国小说欣赏)</t>
  </si>
  <si>
    <t>阳光课堂·数学3(A版)必修</t>
  </si>
  <si>
    <t>阳光课堂·数学5(A版)必修</t>
  </si>
  <si>
    <t>阳光课堂·数学A版选修1-1</t>
  </si>
  <si>
    <t>阳光课堂·数学A版选修1-2</t>
  </si>
  <si>
    <t>阳光课堂·数学A版选修2-1</t>
  </si>
  <si>
    <t>阳光课堂·数学A版选修2-2</t>
  </si>
  <si>
    <t>阳光课堂·数学A版选修2-3</t>
  </si>
  <si>
    <t>阳光课堂·数学A版选修4-4</t>
  </si>
  <si>
    <t>阳光课堂·数学A版选修4-5</t>
  </si>
  <si>
    <t>阳光课堂·生物必修3</t>
  </si>
  <si>
    <t>阳光课堂·生物选修1</t>
  </si>
  <si>
    <t>阳光课堂·生物选修2</t>
  </si>
  <si>
    <t>阳光课堂·生物选修3</t>
  </si>
  <si>
    <t>阳光课堂·地理3 必修</t>
  </si>
  <si>
    <t>阳光课堂·地理选修2</t>
  </si>
  <si>
    <t>阳光课堂·地理选修3</t>
  </si>
  <si>
    <t>阳光课堂·地理选修4</t>
  </si>
  <si>
    <t>阳光课堂·地理选修5</t>
  </si>
  <si>
    <t>阳光课堂·地理选修6</t>
  </si>
  <si>
    <t>阳光课堂·化学选修1 化学与生活</t>
  </si>
  <si>
    <t>阳光课堂·化学选修2 化学与技术</t>
  </si>
  <si>
    <t>阳光课堂·化学选修3 物质结构与性质</t>
  </si>
  <si>
    <t>阳光课堂·化学选修4 化学反应原理</t>
  </si>
  <si>
    <t>阳光课堂 ·化学选修5 有机化学基础</t>
  </si>
  <si>
    <t>阳光课堂·物理选修1-1</t>
  </si>
  <si>
    <t>阳光课堂·物理选修3-1</t>
  </si>
  <si>
    <t>阳光课堂·物理选修3-2</t>
  </si>
  <si>
    <t>阳光课堂·物理选修3-3</t>
  </si>
  <si>
    <t>阳光课堂·物理选修3-4</t>
  </si>
  <si>
    <t>阳光课堂·物理选修3-5</t>
  </si>
  <si>
    <t>生物3(必修)稳态与环境 探究活动报告册</t>
  </si>
  <si>
    <t>生物(选修1)生物技术实践 探究活动报告册</t>
  </si>
  <si>
    <t>物理选修3-1 探究活动报告册</t>
  </si>
  <si>
    <t>小四、小五</t>
  </si>
  <si>
    <t>物理选修3-2 探究活动报告册</t>
  </si>
  <si>
    <t>物理选修3-3 探究活动报告册</t>
  </si>
  <si>
    <t>物理选修3-4 探究活动报告册</t>
  </si>
  <si>
    <t>物理选修3-5 探究活动报告册</t>
  </si>
  <si>
    <t>化学(选修1)化学与生活 实验与探究报告册</t>
  </si>
  <si>
    <t>化学(选修2)化学与技术 实验与探究报告册</t>
  </si>
  <si>
    <t>化学(选修3)物质结构与性质 实验与探究报告册</t>
  </si>
  <si>
    <t>化学(选修4)化学反应原理 实验与探究报告册</t>
  </si>
  <si>
    <t>化学(选修5)有机化学基础 实验与探究报告册</t>
  </si>
  <si>
    <t xml:space="preserve">化学(选修6)实验化学报告册 </t>
  </si>
  <si>
    <t>地理填充图册七年级上册 (人教版)</t>
  </si>
  <si>
    <t>环保绿色</t>
  </si>
  <si>
    <t>星球地图出版社</t>
  </si>
  <si>
    <t>地理填充图册八年级上册 人教版</t>
  </si>
  <si>
    <t>地理填充图册七年级上册(湘教版)</t>
  </si>
  <si>
    <t>地理填充图册八年级上册 湘教版</t>
  </si>
  <si>
    <t>地理填充图册七年级上册 (商务版)</t>
  </si>
  <si>
    <t>地理填充图册八年级上册 商务版</t>
  </si>
  <si>
    <t>历史填充图册 人教版 必修2</t>
  </si>
  <si>
    <t>历史填充图册 人教版 必修3</t>
  </si>
  <si>
    <t>历史填充图册 人教版  选修1-历史上重大改革回眸</t>
  </si>
  <si>
    <t xml:space="preserve">历史填充图册 人教版  选修2 -近代社会的民主思想与实践 </t>
  </si>
  <si>
    <t>历史填充图册 人教版  选修3-20世纪的战争与和平</t>
  </si>
  <si>
    <t xml:space="preserve">历史填充图册 人教版 选修4-中外历史人物评说 </t>
  </si>
  <si>
    <t>历史填充图册人教版   选修5-探索历史的奥秘</t>
  </si>
  <si>
    <t>历史填充图册 人民版 必修2</t>
  </si>
  <si>
    <t>历史填充图册 人民版 必修3</t>
  </si>
  <si>
    <t>历史填充图册 人民版  选修1-历史上重大改革回眸</t>
  </si>
  <si>
    <t>历史填充图册  人民版  选修2-近代社会的民主思想与实践</t>
  </si>
  <si>
    <t xml:space="preserve">历史填充图册 人民版 选修3- 20世纪的战争与和平 </t>
  </si>
  <si>
    <t xml:space="preserve">历史填充图册 人民版 选修4-中外历史人物评说 </t>
  </si>
  <si>
    <t xml:space="preserve">历史填充图册 人民版 选修5-探索历史的奥秘 </t>
  </si>
  <si>
    <t>地理填充图册 七年级上册（配中图版）</t>
  </si>
  <si>
    <t>绿色环保油墨</t>
  </si>
  <si>
    <t>中国地图出版社有限公司</t>
  </si>
  <si>
    <t>地理填充图册 八年级上册（配中图版）</t>
  </si>
  <si>
    <t>地理填充图册 选修3旅游地理（配中图版）</t>
  </si>
  <si>
    <t>地理填充图册 选修5自然灾害与防治（配中图版）</t>
  </si>
  <si>
    <t>地理填充图册 选修6环境保护（配中图版）</t>
  </si>
  <si>
    <t>地理填充图册 选修3旅游地理（配人教版）</t>
  </si>
  <si>
    <t>地理填充图册 选修5自然灾害与防治（配人教版）</t>
  </si>
  <si>
    <t>地理填充图册 选修6环境保护（配人教版）</t>
  </si>
  <si>
    <t>能力培养与测试 地理七年级上册</t>
  </si>
  <si>
    <t>181*250</t>
  </si>
  <si>
    <t>9P</t>
  </si>
  <si>
    <t>能力培养与测试 地理八年级上册</t>
  </si>
  <si>
    <t>高中同步测控优化设计·地理 必修第2册</t>
  </si>
  <si>
    <t>177*255</t>
  </si>
  <si>
    <t>9.5P</t>
  </si>
  <si>
    <t>高中同步测控优化设计·地理 必修第3册</t>
  </si>
  <si>
    <r>
      <rPr>
        <sz val="16"/>
        <color theme="1"/>
        <rFont val="宋体"/>
        <charset val="134"/>
      </rPr>
      <t>1</t>
    </r>
    <r>
      <rPr>
        <sz val="16"/>
        <color indexed="63"/>
        <rFont val="宋体"/>
        <charset val="134"/>
      </rPr>
      <t>6K</t>
    </r>
  </si>
  <si>
    <t>高中同步测控优化设计·地理 选修3旅游地理</t>
  </si>
  <si>
    <t>高中同步测控优化设计·地理 选修4城乡规划</t>
  </si>
  <si>
    <t>高中同步测控优化设计·地理 选修5自然灾害与防治</t>
  </si>
  <si>
    <t>高中同步测控优化设计·地理 选修6环境保护</t>
  </si>
  <si>
    <t>暑 假 作 业</t>
  </si>
  <si>
    <t>书名</t>
  </si>
  <si>
    <t>开本</t>
  </si>
  <si>
    <t>规格</t>
  </si>
  <si>
    <t>寒假作业英语(七年级)</t>
  </si>
  <si>
    <t>B5</t>
  </si>
  <si>
    <t>长江出版社</t>
  </si>
  <si>
    <t>寒假作业英语(八年级)</t>
  </si>
  <si>
    <t>寒假作业英语(九年级)</t>
  </si>
  <si>
    <t>寒假作业地理(七年级)</t>
  </si>
  <si>
    <t>寒假作业地理(八年级)</t>
  </si>
  <si>
    <t>寒假作业思想政治(高三)</t>
  </si>
  <si>
    <t>210*295</t>
  </si>
  <si>
    <t>寒假作业语文(高三)</t>
  </si>
  <si>
    <t>寒假作业数学(高三文)</t>
  </si>
  <si>
    <t>寒假作业数学(高三理)</t>
  </si>
  <si>
    <t>寒假作业化学(高三)</t>
  </si>
  <si>
    <t>数学寒假作业人教版(三年级)</t>
  </si>
  <si>
    <t>145*217</t>
  </si>
  <si>
    <t>4号</t>
  </si>
  <si>
    <t>数学寒假作业人教版(四年级)</t>
  </si>
  <si>
    <t>数学寒假作业人教版(五年级)</t>
  </si>
  <si>
    <t>不小于小4号</t>
  </si>
  <si>
    <t>数学寒假作业人教版(六年级)</t>
  </si>
  <si>
    <t>英语寒假作业人教版(七年级)</t>
  </si>
  <si>
    <t>150*217</t>
  </si>
  <si>
    <t>英语寒假作业人教版(八年级)</t>
  </si>
  <si>
    <t>英语寒假作业人教版(九年级)</t>
  </si>
  <si>
    <t>长江作业本·寒假作业·英语三年级</t>
  </si>
  <si>
    <t>150*210</t>
  </si>
  <si>
    <t>长江作业本·寒假作业·英语四年级</t>
  </si>
  <si>
    <t>长江作业本·寒假作业·英语五年级</t>
  </si>
  <si>
    <t>长江作业本·寒假作业·英语六年级</t>
  </si>
  <si>
    <t>长江作业本·寒假作业·数学七年级</t>
  </si>
  <si>
    <t>长江作业本·寒假作业·数学八年级</t>
  </si>
  <si>
    <t>长江作业本·寒假作业·数学九年级</t>
  </si>
  <si>
    <t>长江作业本·寒假作业·生物学七年级</t>
  </si>
  <si>
    <t>长江作业本·寒假作业·生物学八年级</t>
  </si>
  <si>
    <t>寒假作业 数学 （七年级）</t>
  </si>
  <si>
    <t>210*285</t>
  </si>
  <si>
    <t>159*240</t>
  </si>
  <si>
    <t>小4</t>
  </si>
  <si>
    <t>27</t>
  </si>
  <si>
    <t>56</t>
  </si>
  <si>
    <t>7.13补报</t>
  </si>
  <si>
    <t>寒假作业 数学 （八年级）</t>
  </si>
  <si>
    <t>寒假作业 数学 （九年级）</t>
  </si>
  <si>
    <t>寒假作业 化学 （九年级）</t>
  </si>
  <si>
    <t>寒假作业 地理 （七年级）</t>
  </si>
  <si>
    <t>寒假作业 地理 （八年级）</t>
  </si>
  <si>
    <t>寒假作业 生物学 （七年级）</t>
  </si>
  <si>
    <t>寒假作业 生物学 （八年级）</t>
  </si>
  <si>
    <t>快乐寒假•英语•三年级</t>
  </si>
  <si>
    <t>143*214</t>
  </si>
  <si>
    <t>绿色</t>
  </si>
  <si>
    <t>武汉大学出版社</t>
  </si>
  <si>
    <t>快乐寒假•英语•四年级</t>
  </si>
  <si>
    <t>快乐寒假•英语•五年级</t>
  </si>
  <si>
    <t>快乐寒假•英语•六年级</t>
  </si>
  <si>
    <t>快乐寒假•数学•七年级</t>
  </si>
  <si>
    <t>快乐寒假•数学•八年级</t>
  </si>
  <si>
    <t>快乐寒假•数学•九年级</t>
  </si>
  <si>
    <t>快乐寒假•化学•九年级</t>
  </si>
  <si>
    <t>长江寒假作业 数学 三年级</t>
  </si>
  <si>
    <t>145×210</t>
  </si>
  <si>
    <t>长江寒假作业 英语 三年级</t>
  </si>
  <si>
    <t>长江寒假作业 数学 四年级</t>
  </si>
  <si>
    <t>长江寒假作业 英语 四年级</t>
  </si>
  <si>
    <t>长江寒假作业 数学 五年级</t>
  </si>
  <si>
    <t>长江寒假作业 英语 五年级</t>
  </si>
  <si>
    <t>长江寒假作业 数学 六年级</t>
  </si>
  <si>
    <t>长江寒假作业 英语 六年级</t>
  </si>
  <si>
    <t>长江寒假作业 英语 七年级</t>
  </si>
  <si>
    <t>不小于小5号</t>
  </si>
  <si>
    <t>长江寒假作业 英语 八年级</t>
  </si>
  <si>
    <t>长江寒假作业 物理 八年级</t>
  </si>
  <si>
    <t>长江寒假作业 英语 九年级</t>
  </si>
  <si>
    <t>长江寒假作业 物理 九年级</t>
  </si>
  <si>
    <t>长江寒假作业 语文 高三年级</t>
  </si>
  <si>
    <t xml:space="preserve">890×1240 </t>
  </si>
  <si>
    <t>165×235</t>
  </si>
  <si>
    <t>长江寒假作业 历史 高三年级</t>
  </si>
  <si>
    <t>长江寒假作业 地理 高三年级</t>
  </si>
  <si>
    <t>长江寒假作业 生物 高三年级</t>
  </si>
  <si>
    <t>开心假期·寒假作业  数学（三年级）</t>
  </si>
  <si>
    <t xml:space="preserve">16开 </t>
  </si>
  <si>
    <t>14P</t>
  </si>
  <si>
    <t>11P</t>
  </si>
  <si>
    <t>武汉出版社有限公司</t>
  </si>
  <si>
    <t>开心假期·寒假作业  数学（四年级）</t>
  </si>
  <si>
    <t>开心假期·寒假作业  数学（五年级）</t>
  </si>
  <si>
    <t>144*210</t>
  </si>
  <si>
    <t>开心假期·寒假作业  数学（六年级）</t>
  </si>
  <si>
    <t>开心假期·寒假作业  生物（七年级）</t>
  </si>
  <si>
    <t>开心假期·寒假作业  生物（八年级）</t>
  </si>
  <si>
    <t>开心假期·寒假作业  数学（高三年级）</t>
  </si>
  <si>
    <t>物理寒假作业八年级</t>
  </si>
  <si>
    <t>华中科技大学出版社有限责任公司</t>
  </si>
  <si>
    <t>7.12补报</t>
  </si>
  <si>
    <t>物理寒假作业九年级</t>
  </si>
  <si>
    <t>化学寒假作业九年级</t>
  </si>
  <si>
    <t>注：列入我省评议公告目录的教辅材料配套光盘每张（片）5元，磁带每盘6元，由学生自愿选择。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</si>
</sst>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);[Red]\(0.000\)"/>
    <numFmt numFmtId="177" formatCode="0.00_);[Red]\(0.00\)"/>
    <numFmt numFmtId="178" formatCode="0.00_ "/>
    <numFmt numFmtId="179" formatCode="0.000;[Red]0.000"/>
    <numFmt numFmtId="180" formatCode="0.000_ "/>
    <numFmt numFmtId="181" formatCode="0.000"/>
  </numFmts>
  <fonts count="46">
    <font>
      <sz val="12"/>
      <name val="新宋体"/>
      <charset val="134"/>
    </font>
    <font>
      <b/>
      <sz val="24"/>
      <color rgb="FF000000"/>
      <name val="华文细黑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indexed="63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6"/>
      <name val="仿宋_GB2312"/>
      <charset val="134"/>
    </font>
    <font>
      <sz val="10"/>
      <name val="微软雅黑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0"/>
      <name val="微软雅黑"/>
      <charset val="134"/>
    </font>
    <font>
      <sz val="26"/>
      <name val="黑体"/>
      <charset val="134"/>
    </font>
    <font>
      <sz val="24"/>
      <name val="方正小标宋简体"/>
      <charset val="134"/>
    </font>
    <font>
      <sz val="20"/>
      <name val="宋体"/>
      <charset val="134"/>
      <scheme val="minor"/>
    </font>
    <font>
      <b/>
      <sz val="22"/>
      <name val="华文细黑"/>
      <charset val="134"/>
    </font>
    <font>
      <b/>
      <sz val="16"/>
      <name val="微软雅黑"/>
      <charset val="134"/>
    </font>
    <font>
      <b/>
      <sz val="16"/>
      <name val="宋体"/>
      <charset val="134"/>
      <scheme val="minor"/>
    </font>
    <font>
      <b/>
      <sz val="24"/>
      <name val="华文细黑"/>
      <charset val="134"/>
    </font>
    <font>
      <sz val="24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新宋体"/>
      <charset val="134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  <font>
      <sz val="16"/>
      <name val="新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0" fontId="33" fillId="0" borderId="0"/>
    <xf numFmtId="42" fontId="23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9" fillId="24" borderId="2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8" borderId="25" applyNumberFormat="0" applyFont="0" applyAlignment="0" applyProtection="0">
      <alignment vertical="center"/>
    </xf>
    <xf numFmtId="0" fontId="33" fillId="0" borderId="0"/>
    <xf numFmtId="0" fontId="3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25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3" fillId="0" borderId="0"/>
    <xf numFmtId="0" fontId="32" fillId="31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14" borderId="24" applyNumberFormat="0" applyAlignment="0" applyProtection="0">
      <alignment vertical="center"/>
    </xf>
    <xf numFmtId="0" fontId="23" fillId="0" borderId="0">
      <alignment vertical="center"/>
    </xf>
    <xf numFmtId="0" fontId="40" fillId="14" borderId="28" applyNumberFormat="0" applyAlignment="0" applyProtection="0">
      <alignment vertical="center"/>
    </xf>
    <xf numFmtId="0" fontId="29" fillId="10" borderId="22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3" fillId="0" borderId="0"/>
    <xf numFmtId="0" fontId="32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0" borderId="0"/>
    <xf numFmtId="0" fontId="32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42" fillId="0" borderId="0"/>
    <xf numFmtId="0" fontId="24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0"/>
    <xf numFmtId="0" fontId="33" fillId="0" borderId="0">
      <alignment vertical="center"/>
    </xf>
    <xf numFmtId="0" fontId="23" fillId="0" borderId="0">
      <alignment vertical="center"/>
    </xf>
    <xf numFmtId="0" fontId="33" fillId="0" borderId="0"/>
    <xf numFmtId="0" fontId="23" fillId="0" borderId="0">
      <alignment vertical="center"/>
    </xf>
    <xf numFmtId="0" fontId="2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3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</cellStyleXfs>
  <cellXfs count="230"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49" fontId="6" fillId="3" borderId="2" xfId="73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72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2" borderId="2" xfId="72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72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2" xfId="72" applyNumberFormat="1" applyFont="1" applyFill="1" applyBorder="1" applyAlignment="1">
      <alignment horizontal="center" vertical="center" wrapText="1"/>
    </xf>
    <xf numFmtId="49" fontId="4" fillId="3" borderId="2" xfId="61" applyNumberFormat="1" applyFont="1" applyFill="1" applyBorder="1" applyAlignment="1">
      <alignment horizontal="center" vertical="center" wrapText="1"/>
    </xf>
    <xf numFmtId="49" fontId="6" fillId="3" borderId="2" xfId="61" applyNumberFormat="1" applyFont="1" applyFill="1" applyBorder="1" applyAlignment="1">
      <alignment horizontal="center" vertical="center" wrapText="1"/>
    </xf>
    <xf numFmtId="0" fontId="6" fillId="3" borderId="2" xfId="61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4" fillId="2" borderId="2" xfId="72" applyNumberFormat="1" applyFont="1" applyFill="1" applyBorder="1" applyAlignment="1">
      <alignment horizontal="center" vertical="center"/>
    </xf>
    <xf numFmtId="176" fontId="4" fillId="2" borderId="5" xfId="72" applyNumberFormat="1" applyFont="1" applyFill="1" applyBorder="1" applyAlignment="1">
      <alignment horizontal="center" vertical="center"/>
    </xf>
    <xf numFmtId="178" fontId="8" fillId="2" borderId="2" xfId="72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78" fontId="8" fillId="2" borderId="1" xfId="72" applyNumberFormat="1" applyFont="1" applyFill="1" applyBorder="1" applyAlignment="1">
      <alignment horizontal="center" vertical="center"/>
    </xf>
    <xf numFmtId="176" fontId="4" fillId="3" borderId="2" xfId="72" applyNumberFormat="1" applyFont="1" applyFill="1" applyBorder="1" applyAlignment="1">
      <alignment horizontal="center" vertical="center"/>
    </xf>
    <xf numFmtId="0" fontId="4" fillId="3" borderId="2" xfId="74" applyNumberFormat="1" applyFont="1" applyFill="1" applyBorder="1" applyAlignment="1" applyProtection="1">
      <alignment horizontal="center" vertical="center" wrapText="1"/>
    </xf>
    <xf numFmtId="0" fontId="4" fillId="3" borderId="2" xfId="72" applyNumberFormat="1" applyFont="1" applyFill="1" applyBorder="1" applyAlignment="1">
      <alignment horizontal="center" vertical="center" wrapText="1"/>
    </xf>
    <xf numFmtId="0" fontId="3" fillId="3" borderId="2" xfId="72" applyNumberFormat="1" applyFont="1" applyFill="1" applyBorder="1" applyAlignment="1">
      <alignment horizontal="center" vertical="center" wrapText="1"/>
    </xf>
    <xf numFmtId="178" fontId="8" fillId="3" borderId="2" xfId="72" applyNumberFormat="1" applyFont="1" applyFill="1" applyBorder="1" applyAlignment="1">
      <alignment horizontal="center" vertical="center"/>
    </xf>
    <xf numFmtId="49" fontId="4" fillId="2" borderId="2" xfId="72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72" applyNumberFormat="1" applyFont="1" applyFill="1" applyBorder="1" applyAlignment="1">
      <alignment horizontal="left" vertical="center"/>
    </xf>
    <xf numFmtId="0" fontId="4" fillId="2" borderId="1" xfId="72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2" xfId="72" applyFont="1" applyFill="1" applyBorder="1" applyAlignment="1">
      <alignment horizontal="left" vertical="center"/>
    </xf>
    <xf numFmtId="49" fontId="4" fillId="3" borderId="2" xfId="61" applyNumberFormat="1" applyFont="1" applyFill="1" applyBorder="1" applyAlignment="1">
      <alignment horizontal="left" vertical="center" wrapText="1"/>
    </xf>
    <xf numFmtId="49" fontId="3" fillId="3" borderId="2" xfId="72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4" borderId="2" xfId="72" applyFont="1" applyFill="1" applyBorder="1" applyAlignment="1">
      <alignment horizontal="center" vertical="center"/>
    </xf>
    <xf numFmtId="0" fontId="4" fillId="4" borderId="2" xfId="72" applyNumberFormat="1" applyFont="1" applyFill="1" applyBorder="1" applyAlignment="1">
      <alignment horizontal="center" vertical="center"/>
    </xf>
    <xf numFmtId="176" fontId="4" fillId="4" borderId="2" xfId="72" applyNumberFormat="1" applyFont="1" applyFill="1" applyBorder="1" applyAlignment="1">
      <alignment horizontal="center" vertical="center"/>
    </xf>
    <xf numFmtId="49" fontId="4" fillId="4" borderId="2" xfId="72" applyNumberFormat="1" applyFont="1" applyFill="1" applyBorder="1" applyAlignment="1">
      <alignment horizontal="center" vertical="center" wrapText="1"/>
    </xf>
    <xf numFmtId="178" fontId="8" fillId="4" borderId="2" xfId="72" applyNumberFormat="1" applyFont="1" applyFill="1" applyBorder="1" applyAlignment="1">
      <alignment horizontal="center" vertical="center"/>
    </xf>
    <xf numFmtId="0" fontId="4" fillId="4" borderId="2" xfId="72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178" fontId="10" fillId="0" borderId="0" xfId="0" applyNumberFormat="1" applyFont="1" applyFill="1" applyAlignment="1">
      <alignment vertical="center"/>
    </xf>
    <xf numFmtId="178" fontId="10" fillId="0" borderId="0" xfId="0" applyNumberFormat="1" applyFont="1" applyFill="1" applyAlignment="1">
      <alignment horizontal="left" vertical="center"/>
    </xf>
    <xf numFmtId="178" fontId="10" fillId="0" borderId="0" xfId="0" applyNumberFormat="1" applyFont="1" applyFill="1" applyAlignment="1">
      <alignment horizontal="center" vertical="center"/>
    </xf>
    <xf numFmtId="178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72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1" fillId="0" borderId="1" xfId="72" applyNumberFormat="1" applyFont="1" applyFill="1" applyBorder="1" applyAlignment="1">
      <alignment horizontal="center" vertical="center"/>
    </xf>
    <xf numFmtId="0" fontId="11" fillId="0" borderId="2" xfId="72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2" xfId="72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72" applyNumberFormat="1" applyFont="1" applyFill="1" applyBorder="1" applyAlignment="1">
      <alignment horizontal="center" vertical="center"/>
    </xf>
    <xf numFmtId="178" fontId="19" fillId="0" borderId="15" xfId="72" applyNumberFormat="1" applyFont="1" applyFill="1" applyBorder="1" applyAlignment="1">
      <alignment horizontal="center" vertical="center"/>
    </xf>
    <xf numFmtId="176" fontId="11" fillId="0" borderId="2" xfId="72" applyNumberFormat="1" applyFont="1" applyFill="1" applyBorder="1" applyAlignment="1">
      <alignment horizontal="center" vertical="center"/>
    </xf>
    <xf numFmtId="178" fontId="19" fillId="0" borderId="5" xfId="72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9" fillId="0" borderId="2" xfId="72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left" vertical="center" wrapText="1"/>
    </xf>
    <xf numFmtId="0" fontId="11" fillId="0" borderId="2" xfId="72" applyFont="1" applyFill="1" applyBorder="1" applyAlignment="1">
      <alignment horizontal="left" vertical="center" wrapText="1"/>
    </xf>
    <xf numFmtId="0" fontId="11" fillId="0" borderId="2" xfId="72" applyFont="1" applyFill="1" applyBorder="1" applyAlignment="1">
      <alignment horizontal="left" vertical="center"/>
    </xf>
    <xf numFmtId="0" fontId="11" fillId="0" borderId="1" xfId="72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8" fontId="11" fillId="0" borderId="2" xfId="7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72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6" xfId="72" applyFont="1" applyFill="1" applyBorder="1" applyAlignment="1">
      <alignment horizontal="center" vertical="center"/>
    </xf>
    <xf numFmtId="0" fontId="11" fillId="0" borderId="17" xfId="72" applyFont="1" applyFill="1" applyBorder="1" applyAlignment="1">
      <alignment horizontal="center" vertical="center"/>
    </xf>
    <xf numFmtId="180" fontId="11" fillId="0" borderId="13" xfId="0" applyNumberFormat="1" applyFont="1" applyFill="1" applyBorder="1" applyAlignment="1">
      <alignment horizontal="center" vertical="center" wrapText="1"/>
    </xf>
    <xf numFmtId="2" fontId="11" fillId="0" borderId="2" xfId="72" applyNumberFormat="1" applyFont="1" applyFill="1" applyBorder="1" applyAlignment="1">
      <alignment horizontal="center" vertical="center"/>
    </xf>
    <xf numFmtId="181" fontId="11" fillId="0" borderId="2" xfId="72" applyNumberFormat="1" applyFont="1" applyFill="1" applyBorder="1" applyAlignment="1">
      <alignment horizontal="center" vertical="center"/>
    </xf>
    <xf numFmtId="0" fontId="11" fillId="0" borderId="3" xfId="72" applyNumberFormat="1" applyFont="1" applyFill="1" applyBorder="1" applyAlignment="1">
      <alignment horizontal="center" vertical="center"/>
    </xf>
    <xf numFmtId="2" fontId="11" fillId="0" borderId="3" xfId="72" applyNumberFormat="1" applyFont="1" applyFill="1" applyBorder="1" applyAlignment="1">
      <alignment horizontal="center" vertical="center"/>
    </xf>
    <xf numFmtId="178" fontId="19" fillId="0" borderId="3" xfId="72" applyNumberFormat="1" applyFont="1" applyFill="1" applyBorder="1" applyAlignment="1">
      <alignment horizontal="center" vertical="center"/>
    </xf>
    <xf numFmtId="2" fontId="11" fillId="0" borderId="1" xfId="72" applyNumberFormat="1" applyFont="1" applyFill="1" applyBorder="1" applyAlignment="1">
      <alignment horizontal="center" vertical="center"/>
    </xf>
    <xf numFmtId="178" fontId="19" fillId="0" borderId="1" xfId="7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3" xfId="72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72" applyFont="1" applyFill="1" applyBorder="1" applyAlignment="1">
      <alignment horizontal="center" vertical="center" shrinkToFit="1"/>
    </xf>
    <xf numFmtId="18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72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11" fillId="0" borderId="2" xfId="73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3" xfId="72" applyFont="1" applyFill="1" applyBorder="1" applyAlignment="1">
      <alignment horizontal="center" vertical="center"/>
    </xf>
    <xf numFmtId="0" fontId="11" fillId="0" borderId="10" xfId="72" applyFont="1" applyFill="1" applyBorder="1" applyAlignment="1">
      <alignment horizontal="center" vertical="center"/>
    </xf>
    <xf numFmtId="0" fontId="11" fillId="0" borderId="10" xfId="72" applyNumberFormat="1" applyFont="1" applyFill="1" applyBorder="1" applyAlignment="1">
      <alignment horizontal="center" vertical="center"/>
    </xf>
    <xf numFmtId="49" fontId="11" fillId="0" borderId="2" xfId="72" applyNumberFormat="1" applyFont="1" applyFill="1" applyBorder="1" applyAlignment="1">
      <alignment horizontal="center" vertical="center" wrapText="1"/>
    </xf>
    <xf numFmtId="49" fontId="11" fillId="0" borderId="2" xfId="61" applyNumberFormat="1" applyFont="1" applyFill="1" applyBorder="1" applyAlignment="1">
      <alignment horizontal="center" vertical="center" wrapText="1"/>
    </xf>
    <xf numFmtId="0" fontId="11" fillId="0" borderId="2" xfId="61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72" applyNumberFormat="1" applyFont="1" applyFill="1" applyBorder="1" applyAlignment="1">
      <alignment horizontal="center" vertical="center"/>
    </xf>
    <xf numFmtId="2" fontId="11" fillId="0" borderId="4" xfId="72" applyNumberFormat="1" applyFont="1" applyFill="1" applyBorder="1" applyAlignment="1">
      <alignment horizontal="center" vertical="center"/>
    </xf>
    <xf numFmtId="178" fontId="19" fillId="0" borderId="4" xfId="72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 wrapText="1"/>
    </xf>
    <xf numFmtId="2" fontId="11" fillId="0" borderId="10" xfId="72" applyNumberFormat="1" applyFont="1" applyFill="1" applyBorder="1" applyAlignment="1">
      <alignment horizontal="center" vertical="center"/>
    </xf>
    <xf numFmtId="178" fontId="19" fillId="0" borderId="10" xfId="72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0" fontId="11" fillId="0" borderId="2" xfId="74" applyNumberFormat="1" applyFont="1" applyFill="1" applyBorder="1" applyAlignment="1" applyProtection="1">
      <alignment horizontal="center" vertical="center" wrapText="1"/>
    </xf>
    <xf numFmtId="0" fontId="11" fillId="0" borderId="4" xfId="72" applyFont="1" applyFill="1" applyBorder="1" applyAlignment="1">
      <alignment horizontal="left" vertical="center"/>
    </xf>
    <xf numFmtId="0" fontId="11" fillId="0" borderId="21" xfId="72" applyFont="1" applyFill="1" applyBorder="1" applyAlignment="1">
      <alignment horizontal="left" vertical="center"/>
    </xf>
    <xf numFmtId="0" fontId="11" fillId="0" borderId="2" xfId="72" applyNumberFormat="1" applyFont="1" applyFill="1" applyBorder="1" applyAlignment="1">
      <alignment horizontal="left" vertical="center"/>
    </xf>
    <xf numFmtId="49" fontId="11" fillId="0" borderId="2" xfId="61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49" fontId="11" fillId="0" borderId="2" xfId="72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</cellXfs>
  <cellStyles count="76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 2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5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2" xfId="60"/>
    <cellStyle name="常规 3" xfId="61"/>
    <cellStyle name="常规 4" xfId="62"/>
    <cellStyle name="常规 4 2" xfId="63"/>
    <cellStyle name="常规 4 3" xfId="64"/>
    <cellStyle name="常规 5" xfId="65"/>
    <cellStyle name="常规 6 2" xfId="66"/>
    <cellStyle name="常规 7" xfId="67"/>
    <cellStyle name="常规 7 2" xfId="68"/>
    <cellStyle name="常规 8" xfId="69"/>
    <cellStyle name="常规 9" xfId="70"/>
    <cellStyle name="常规 9 2" xfId="71"/>
    <cellStyle name="常规_Sheet1" xfId="72"/>
    <cellStyle name="常规_Sheet2" xfId="73"/>
    <cellStyle name="千位分隔 2" xfId="74"/>
    <cellStyle name="千位分隔 2 2" xfId="7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394"/>
  <sheetViews>
    <sheetView tabSelected="1" view="pageBreakPreview" zoomScale="55" zoomScaleNormal="60" zoomScaleSheetLayoutView="55" workbookViewId="0">
      <selection activeCell="B270" sqref="B270"/>
    </sheetView>
  </sheetViews>
  <sheetFormatPr defaultColWidth="9" defaultRowHeight="16.5"/>
  <cols>
    <col min="1" max="1" width="7.375" style="93" customWidth="1"/>
    <col min="2" max="2" width="74.25" style="94" customWidth="1"/>
    <col min="3" max="3" width="9" style="93" customWidth="1"/>
    <col min="4" max="4" width="15.875" style="93" customWidth="1"/>
    <col min="5" max="5" width="24" style="93" customWidth="1"/>
    <col min="6" max="6" width="16.125" style="93" customWidth="1"/>
    <col min="7" max="7" width="17" style="93" customWidth="1"/>
    <col min="8" max="8" width="10.4583333333333" style="93" customWidth="1"/>
    <col min="9" max="9" width="7.125" style="93" customWidth="1"/>
    <col min="10" max="10" width="8.875" style="93" customWidth="1"/>
    <col min="11" max="11" width="19.5" style="93" customWidth="1"/>
    <col min="12" max="12" width="18.5666666666667" style="93" customWidth="1"/>
    <col min="13" max="13" width="11.625" style="93" customWidth="1"/>
    <col min="14" max="14" width="7.375" style="93" customWidth="1"/>
    <col min="15" max="15" width="9.5" style="93" customWidth="1"/>
    <col min="16" max="16" width="12.9416666666667" style="95" customWidth="1"/>
    <col min="17" max="17" width="13" style="96" hidden="1" customWidth="1"/>
    <col min="18" max="18" width="15.25" style="93" customWidth="1"/>
    <col min="19" max="19" width="7.5" style="93" customWidth="1"/>
    <col min="20" max="20" width="11.625" style="97" customWidth="1"/>
    <col min="21" max="21" width="12.5" style="95" customWidth="1"/>
    <col min="22" max="22" width="10.4416666666667" style="95" customWidth="1"/>
    <col min="23" max="23" width="14.875" style="96" hidden="1" customWidth="1"/>
    <col min="24" max="24" width="11.375" style="98" customWidth="1"/>
    <col min="25" max="25" width="51.875" style="94" customWidth="1"/>
    <col min="26" max="26" width="22.75" style="92" customWidth="1"/>
    <col min="27" max="16384" width="9" style="92"/>
  </cols>
  <sheetData>
    <row r="1" ht="65.25" customHeight="1" spans="2:3">
      <c r="B1" s="99" t="s">
        <v>0</v>
      </c>
      <c r="C1" s="100"/>
    </row>
    <row r="2" s="75" customFormat="1" ht="45.75" customHeight="1" spans="1:2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="76" customFormat="1" ht="27.75" customHeight="1" spans="1:2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="77" customFormat="1" ht="60" customHeight="1" spans="1:25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="77" customFormat="1" ht="30" customHeight="1" spans="1:25">
      <c r="A5" s="105" t="s">
        <v>3</v>
      </c>
      <c r="B5" s="105" t="s">
        <v>4</v>
      </c>
      <c r="C5" s="105" t="s">
        <v>5</v>
      </c>
      <c r="D5" s="105" t="s">
        <v>6</v>
      </c>
      <c r="E5" s="105" t="s">
        <v>7</v>
      </c>
      <c r="F5" s="105" t="s">
        <v>8</v>
      </c>
      <c r="G5" s="105" t="s">
        <v>9</v>
      </c>
      <c r="H5" s="105" t="s">
        <v>10</v>
      </c>
      <c r="I5" s="105" t="s">
        <v>11</v>
      </c>
      <c r="J5" s="105" t="s">
        <v>12</v>
      </c>
      <c r="K5" s="105" t="s">
        <v>13</v>
      </c>
      <c r="L5" s="105" t="s">
        <v>14</v>
      </c>
      <c r="M5" s="105" t="s">
        <v>15</v>
      </c>
      <c r="N5" s="105"/>
      <c r="O5" s="105"/>
      <c r="P5" s="105"/>
      <c r="Q5" s="105"/>
      <c r="R5" s="105" t="s">
        <v>16</v>
      </c>
      <c r="S5" s="105"/>
      <c r="T5" s="105"/>
      <c r="U5" s="105"/>
      <c r="V5" s="105"/>
      <c r="W5" s="105"/>
      <c r="X5" s="129" t="s">
        <v>17</v>
      </c>
      <c r="Y5" s="105" t="s">
        <v>18</v>
      </c>
    </row>
    <row r="6" s="77" customFormat="1" ht="24.95" customHeight="1" spans="1:2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 t="s">
        <v>19</v>
      </c>
      <c r="N6" s="105" t="s">
        <v>20</v>
      </c>
      <c r="O6" s="105" t="s">
        <v>21</v>
      </c>
      <c r="P6" s="119" t="s">
        <v>22</v>
      </c>
      <c r="Q6" s="130" t="s">
        <v>23</v>
      </c>
      <c r="R6" s="105" t="s">
        <v>19</v>
      </c>
      <c r="S6" s="105" t="s">
        <v>24</v>
      </c>
      <c r="T6" s="119" t="s">
        <v>25</v>
      </c>
      <c r="U6" s="119" t="s">
        <v>26</v>
      </c>
      <c r="V6" s="119" t="s">
        <v>27</v>
      </c>
      <c r="W6" s="130" t="s">
        <v>28</v>
      </c>
      <c r="X6" s="129"/>
      <c r="Y6" s="105"/>
    </row>
    <row r="7" s="77" customFormat="1" ht="37.5" customHeight="1" spans="1: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19"/>
      <c r="Q7" s="130"/>
      <c r="R7" s="105"/>
      <c r="S7" s="105"/>
      <c r="T7" s="119"/>
      <c r="U7" s="119"/>
      <c r="V7" s="119"/>
      <c r="W7" s="130"/>
      <c r="X7" s="129"/>
      <c r="Y7" s="105"/>
    </row>
    <row r="8" s="78" customFormat="1" ht="27.95" customHeight="1" spans="1:27">
      <c r="A8" s="106">
        <v>1</v>
      </c>
      <c r="B8" s="107" t="s">
        <v>29</v>
      </c>
      <c r="C8" s="108" t="s">
        <v>30</v>
      </c>
      <c r="D8" s="106" t="s">
        <v>31</v>
      </c>
      <c r="E8" s="108" t="s">
        <v>32</v>
      </c>
      <c r="F8" s="109" t="s">
        <v>33</v>
      </c>
      <c r="G8" s="108" t="s">
        <v>34</v>
      </c>
      <c r="H8" s="108">
        <v>5</v>
      </c>
      <c r="I8" s="108">
        <v>38</v>
      </c>
      <c r="J8" s="108">
        <v>38</v>
      </c>
      <c r="K8" s="108">
        <v>5</v>
      </c>
      <c r="L8" s="108" t="s">
        <v>35</v>
      </c>
      <c r="M8" s="109" t="s">
        <v>36</v>
      </c>
      <c r="N8" s="109">
        <v>2</v>
      </c>
      <c r="O8" s="108">
        <v>9</v>
      </c>
      <c r="P8" s="120">
        <v>0.8</v>
      </c>
      <c r="Q8" s="131">
        <f>O8*P8</f>
        <v>7.2</v>
      </c>
      <c r="R8" s="109" t="s">
        <v>37</v>
      </c>
      <c r="S8" s="109">
        <v>4</v>
      </c>
      <c r="T8" s="120">
        <v>0.62</v>
      </c>
      <c r="U8" s="120"/>
      <c r="V8" s="120">
        <v>0.2</v>
      </c>
      <c r="W8" s="132">
        <f>T8+U8+V8</f>
        <v>0.82</v>
      </c>
      <c r="X8" s="133">
        <v>8.75</v>
      </c>
      <c r="Y8" s="141" t="s">
        <v>38</v>
      </c>
      <c r="Z8" s="90"/>
      <c r="AA8" s="90"/>
    </row>
    <row r="9" s="78" customFormat="1" ht="27.95" customHeight="1" spans="1:27">
      <c r="A9" s="110">
        <v>2</v>
      </c>
      <c r="B9" s="111" t="s">
        <v>39</v>
      </c>
      <c r="C9" s="112" t="s">
        <v>30</v>
      </c>
      <c r="D9" s="110" t="s">
        <v>31</v>
      </c>
      <c r="E9" s="112" t="s">
        <v>32</v>
      </c>
      <c r="F9" s="113" t="s">
        <v>33</v>
      </c>
      <c r="G9" s="112" t="s">
        <v>34</v>
      </c>
      <c r="H9" s="112">
        <v>5</v>
      </c>
      <c r="I9" s="112">
        <v>38</v>
      </c>
      <c r="J9" s="112">
        <v>38</v>
      </c>
      <c r="K9" s="112">
        <v>5</v>
      </c>
      <c r="L9" s="112" t="s">
        <v>35</v>
      </c>
      <c r="M9" s="113" t="s">
        <v>36</v>
      </c>
      <c r="N9" s="113">
        <v>2</v>
      </c>
      <c r="O9" s="112">
        <v>14.25</v>
      </c>
      <c r="P9" s="121">
        <v>0.8</v>
      </c>
      <c r="Q9" s="125">
        <f t="shared" ref="Q9:Q56" si="0">O9*P9</f>
        <v>11.4</v>
      </c>
      <c r="R9" s="113" t="s">
        <v>37</v>
      </c>
      <c r="S9" s="113">
        <v>4</v>
      </c>
      <c r="T9" s="121">
        <v>0.62</v>
      </c>
      <c r="U9" s="121"/>
      <c r="V9" s="121">
        <v>0.2</v>
      </c>
      <c r="W9" s="134">
        <f t="shared" ref="W9:W11" si="1">V9+T9</f>
        <v>0.82</v>
      </c>
      <c r="X9" s="135">
        <v>13.3</v>
      </c>
      <c r="Y9" s="142" t="s">
        <v>38</v>
      </c>
      <c r="Z9" s="90"/>
      <c r="AA9" s="90"/>
    </row>
    <row r="10" s="78" customFormat="1" ht="27.95" customHeight="1" spans="1:27">
      <c r="A10" s="110">
        <v>3</v>
      </c>
      <c r="B10" s="111" t="s">
        <v>40</v>
      </c>
      <c r="C10" s="112" t="s">
        <v>30</v>
      </c>
      <c r="D10" s="110" t="s">
        <v>31</v>
      </c>
      <c r="E10" s="112" t="s">
        <v>32</v>
      </c>
      <c r="F10" s="113" t="s">
        <v>33</v>
      </c>
      <c r="G10" s="112" t="s">
        <v>34</v>
      </c>
      <c r="H10" s="112">
        <v>5</v>
      </c>
      <c r="I10" s="112">
        <v>38</v>
      </c>
      <c r="J10" s="112">
        <v>38</v>
      </c>
      <c r="K10" s="112">
        <v>5</v>
      </c>
      <c r="L10" s="112" t="s">
        <v>35</v>
      </c>
      <c r="M10" s="113" t="s">
        <v>36</v>
      </c>
      <c r="N10" s="113">
        <v>2</v>
      </c>
      <c r="O10" s="112">
        <v>8</v>
      </c>
      <c r="P10" s="121">
        <v>0.8</v>
      </c>
      <c r="Q10" s="125">
        <f t="shared" si="0"/>
        <v>6.4</v>
      </c>
      <c r="R10" s="113" t="s">
        <v>37</v>
      </c>
      <c r="S10" s="113">
        <v>4</v>
      </c>
      <c r="T10" s="121">
        <v>0.62</v>
      </c>
      <c r="U10" s="121"/>
      <c r="V10" s="121">
        <v>0.2</v>
      </c>
      <c r="W10" s="134">
        <f t="shared" si="1"/>
        <v>0.82</v>
      </c>
      <c r="X10" s="135">
        <v>7.85</v>
      </c>
      <c r="Y10" s="142" t="s">
        <v>38</v>
      </c>
      <c r="Z10" s="90"/>
      <c r="AA10" s="90"/>
    </row>
    <row r="11" s="78" customFormat="1" ht="27.95" customHeight="1" spans="1:27">
      <c r="A11" s="110">
        <v>4</v>
      </c>
      <c r="B11" s="111" t="s">
        <v>41</v>
      </c>
      <c r="C11" s="112" t="s">
        <v>30</v>
      </c>
      <c r="D11" s="110" t="s">
        <v>31</v>
      </c>
      <c r="E11" s="112" t="s">
        <v>32</v>
      </c>
      <c r="F11" s="113" t="s">
        <v>33</v>
      </c>
      <c r="G11" s="112" t="s">
        <v>34</v>
      </c>
      <c r="H11" s="112">
        <v>5</v>
      </c>
      <c r="I11" s="112">
        <v>38</v>
      </c>
      <c r="J11" s="112">
        <v>38</v>
      </c>
      <c r="K11" s="112">
        <v>5</v>
      </c>
      <c r="L11" s="112" t="s">
        <v>35</v>
      </c>
      <c r="M11" s="113" t="s">
        <v>36</v>
      </c>
      <c r="N11" s="113">
        <v>2</v>
      </c>
      <c r="O11" s="112">
        <v>7.5</v>
      </c>
      <c r="P11" s="121">
        <v>0.8</v>
      </c>
      <c r="Q11" s="125">
        <f t="shared" si="0"/>
        <v>6</v>
      </c>
      <c r="R11" s="113" t="s">
        <v>37</v>
      </c>
      <c r="S11" s="113">
        <v>4</v>
      </c>
      <c r="T11" s="121">
        <v>0.62</v>
      </c>
      <c r="U11" s="121"/>
      <c r="V11" s="121">
        <v>0.2</v>
      </c>
      <c r="W11" s="134">
        <f t="shared" si="1"/>
        <v>0.82</v>
      </c>
      <c r="X11" s="135">
        <v>7.45</v>
      </c>
      <c r="Y11" s="142" t="s">
        <v>38</v>
      </c>
      <c r="Z11" s="90"/>
      <c r="AA11" s="90"/>
    </row>
    <row r="12" s="78" customFormat="1" ht="27.95" customHeight="1" spans="1:27">
      <c r="A12" s="110">
        <v>5</v>
      </c>
      <c r="B12" s="111" t="s">
        <v>42</v>
      </c>
      <c r="C12" s="112" t="s">
        <v>30</v>
      </c>
      <c r="D12" s="110" t="s">
        <v>31</v>
      </c>
      <c r="E12" s="112" t="s">
        <v>32</v>
      </c>
      <c r="F12" s="113" t="s">
        <v>33</v>
      </c>
      <c r="G12" s="112" t="s">
        <v>43</v>
      </c>
      <c r="H12" s="112">
        <v>5</v>
      </c>
      <c r="I12" s="112">
        <v>40</v>
      </c>
      <c r="J12" s="112">
        <v>38</v>
      </c>
      <c r="K12" s="112">
        <v>5</v>
      </c>
      <c r="L12" s="112" t="s">
        <v>35</v>
      </c>
      <c r="M12" s="113" t="s">
        <v>36</v>
      </c>
      <c r="N12" s="113">
        <v>2</v>
      </c>
      <c r="O12" s="112">
        <v>4</v>
      </c>
      <c r="P12" s="121">
        <v>0.8</v>
      </c>
      <c r="Q12" s="125">
        <f t="shared" si="0"/>
        <v>3.2</v>
      </c>
      <c r="R12" s="113" t="s">
        <v>44</v>
      </c>
      <c r="S12" s="113">
        <v>4</v>
      </c>
      <c r="T12" s="121">
        <v>0.56</v>
      </c>
      <c r="U12" s="121"/>
      <c r="V12" s="121"/>
      <c r="W12" s="134">
        <v>0.56</v>
      </c>
      <c r="X12" s="135">
        <v>4.1</v>
      </c>
      <c r="Y12" s="142" t="s">
        <v>38</v>
      </c>
      <c r="Z12" s="90"/>
      <c r="AA12" s="90"/>
    </row>
    <row r="13" s="78" customFormat="1" ht="27.95" customHeight="1" spans="1:27">
      <c r="A13" s="110">
        <v>6</v>
      </c>
      <c r="B13" s="111" t="s">
        <v>45</v>
      </c>
      <c r="C13" s="112" t="s">
        <v>30</v>
      </c>
      <c r="D13" s="110" t="s">
        <v>31</v>
      </c>
      <c r="E13" s="112" t="s">
        <v>32</v>
      </c>
      <c r="F13" s="113" t="s">
        <v>33</v>
      </c>
      <c r="G13" s="112" t="s">
        <v>43</v>
      </c>
      <c r="H13" s="112">
        <v>5</v>
      </c>
      <c r="I13" s="112">
        <v>40</v>
      </c>
      <c r="J13" s="112">
        <v>38</v>
      </c>
      <c r="K13" s="112">
        <v>5</v>
      </c>
      <c r="L13" s="112" t="s">
        <v>35</v>
      </c>
      <c r="M13" s="113" t="s">
        <v>36</v>
      </c>
      <c r="N13" s="113">
        <v>2</v>
      </c>
      <c r="O13" s="112">
        <v>3.25</v>
      </c>
      <c r="P13" s="121">
        <v>0.8</v>
      </c>
      <c r="Q13" s="125">
        <f t="shared" si="0"/>
        <v>2.6</v>
      </c>
      <c r="R13" s="113" t="s">
        <v>44</v>
      </c>
      <c r="S13" s="113">
        <v>4</v>
      </c>
      <c r="T13" s="121">
        <v>0.56</v>
      </c>
      <c r="U13" s="121"/>
      <c r="V13" s="121"/>
      <c r="W13" s="134">
        <v>0.56</v>
      </c>
      <c r="X13" s="135">
        <v>3.45</v>
      </c>
      <c r="Y13" s="142" t="s">
        <v>38</v>
      </c>
      <c r="Z13" s="90"/>
      <c r="AA13" s="90"/>
    </row>
    <row r="14" s="78" customFormat="1" ht="27.95" customHeight="1" spans="1:27">
      <c r="A14" s="110">
        <v>7</v>
      </c>
      <c r="B14" s="111" t="s">
        <v>46</v>
      </c>
      <c r="C14" s="112" t="s">
        <v>30</v>
      </c>
      <c r="D14" s="110" t="s">
        <v>31</v>
      </c>
      <c r="E14" s="112" t="s">
        <v>32</v>
      </c>
      <c r="F14" s="113" t="s">
        <v>33</v>
      </c>
      <c r="G14" s="112" t="s">
        <v>43</v>
      </c>
      <c r="H14" s="112">
        <v>5</v>
      </c>
      <c r="I14" s="112">
        <v>40</v>
      </c>
      <c r="J14" s="112">
        <v>38</v>
      </c>
      <c r="K14" s="112">
        <v>5</v>
      </c>
      <c r="L14" s="112" t="s">
        <v>35</v>
      </c>
      <c r="M14" s="113" t="s">
        <v>36</v>
      </c>
      <c r="N14" s="113">
        <v>2</v>
      </c>
      <c r="O14" s="112">
        <v>3.75</v>
      </c>
      <c r="P14" s="121">
        <v>0.8</v>
      </c>
      <c r="Q14" s="125">
        <f t="shared" si="0"/>
        <v>3</v>
      </c>
      <c r="R14" s="113" t="s">
        <v>44</v>
      </c>
      <c r="S14" s="113">
        <v>4</v>
      </c>
      <c r="T14" s="121">
        <v>0.56</v>
      </c>
      <c r="U14" s="121"/>
      <c r="V14" s="121"/>
      <c r="W14" s="134">
        <v>0.56</v>
      </c>
      <c r="X14" s="135">
        <v>3.9</v>
      </c>
      <c r="Y14" s="142" t="s">
        <v>38</v>
      </c>
      <c r="Z14" s="90"/>
      <c r="AA14" s="90"/>
    </row>
    <row r="15" s="79" customFormat="1" ht="27.95" customHeight="1" spans="1:27">
      <c r="A15" s="110">
        <v>8</v>
      </c>
      <c r="B15" s="111" t="s">
        <v>47</v>
      </c>
      <c r="C15" s="112" t="s">
        <v>30</v>
      </c>
      <c r="D15" s="110" t="s">
        <v>31</v>
      </c>
      <c r="E15" s="112" t="s">
        <v>32</v>
      </c>
      <c r="F15" s="113" t="s">
        <v>33</v>
      </c>
      <c r="G15" s="112" t="s">
        <v>43</v>
      </c>
      <c r="H15" s="112">
        <v>5</v>
      </c>
      <c r="I15" s="112">
        <v>40</v>
      </c>
      <c r="J15" s="112">
        <v>38</v>
      </c>
      <c r="K15" s="112">
        <v>5</v>
      </c>
      <c r="L15" s="112" t="s">
        <v>35</v>
      </c>
      <c r="M15" s="113" t="s">
        <v>36</v>
      </c>
      <c r="N15" s="113">
        <v>2</v>
      </c>
      <c r="O15" s="112">
        <v>3.75</v>
      </c>
      <c r="P15" s="121">
        <v>0.8</v>
      </c>
      <c r="Q15" s="125">
        <f t="shared" si="0"/>
        <v>3</v>
      </c>
      <c r="R15" s="113" t="s">
        <v>44</v>
      </c>
      <c r="S15" s="113">
        <v>4</v>
      </c>
      <c r="T15" s="121">
        <v>0.56</v>
      </c>
      <c r="U15" s="121"/>
      <c r="V15" s="121"/>
      <c r="W15" s="134">
        <v>0.56</v>
      </c>
      <c r="X15" s="135">
        <v>3.9</v>
      </c>
      <c r="Y15" s="142" t="s">
        <v>38</v>
      </c>
      <c r="Z15" s="88"/>
      <c r="AA15" s="88"/>
    </row>
    <row r="16" s="80" customFormat="1" ht="30" customHeight="1" spans="1:27">
      <c r="A16" s="110">
        <v>9</v>
      </c>
      <c r="B16" s="114" t="s">
        <v>48</v>
      </c>
      <c r="C16" s="112" t="s">
        <v>30</v>
      </c>
      <c r="D16" s="110" t="s">
        <v>31</v>
      </c>
      <c r="E16" s="112" t="s">
        <v>49</v>
      </c>
      <c r="F16" s="110" t="s">
        <v>50</v>
      </c>
      <c r="G16" s="110" t="s">
        <v>51</v>
      </c>
      <c r="H16" s="110" t="s">
        <v>52</v>
      </c>
      <c r="I16" s="110">
        <v>32</v>
      </c>
      <c r="J16" s="110">
        <v>20</v>
      </c>
      <c r="K16" s="110" t="s">
        <v>53</v>
      </c>
      <c r="L16" s="113" t="s">
        <v>54</v>
      </c>
      <c r="M16" s="110" t="s">
        <v>55</v>
      </c>
      <c r="N16" s="113">
        <v>2</v>
      </c>
      <c r="O16" s="112">
        <v>6.5</v>
      </c>
      <c r="P16" s="121">
        <v>0.86</v>
      </c>
      <c r="Q16" s="125">
        <f t="shared" si="0"/>
        <v>5.59</v>
      </c>
      <c r="R16" s="110" t="s">
        <v>37</v>
      </c>
      <c r="S16" s="113">
        <v>4</v>
      </c>
      <c r="T16" s="136">
        <v>0.62</v>
      </c>
      <c r="U16" s="136"/>
      <c r="V16" s="121">
        <v>0.2</v>
      </c>
      <c r="W16" s="137">
        <v>0.82</v>
      </c>
      <c r="X16" s="135">
        <v>7</v>
      </c>
      <c r="Y16" s="116" t="s">
        <v>56</v>
      </c>
      <c r="Z16" s="87"/>
      <c r="AA16" s="87"/>
    </row>
    <row r="17" s="80" customFormat="1" ht="30" customHeight="1" spans="1:27">
      <c r="A17" s="110">
        <v>10</v>
      </c>
      <c r="B17" s="115" t="s">
        <v>57</v>
      </c>
      <c r="C17" s="112" t="s">
        <v>30</v>
      </c>
      <c r="D17" s="110" t="s">
        <v>31</v>
      </c>
      <c r="E17" s="112" t="s">
        <v>49</v>
      </c>
      <c r="F17" s="110" t="s">
        <v>50</v>
      </c>
      <c r="G17" s="110" t="s">
        <v>51</v>
      </c>
      <c r="H17" s="110" t="s">
        <v>52</v>
      </c>
      <c r="I17" s="110">
        <v>32</v>
      </c>
      <c r="J17" s="110">
        <v>20</v>
      </c>
      <c r="K17" s="110" t="s">
        <v>53</v>
      </c>
      <c r="L17" s="113" t="s">
        <v>54</v>
      </c>
      <c r="M17" s="110" t="s">
        <v>55</v>
      </c>
      <c r="N17" s="113">
        <v>2</v>
      </c>
      <c r="O17" s="112">
        <v>6.5</v>
      </c>
      <c r="P17" s="121">
        <v>0.86</v>
      </c>
      <c r="Q17" s="125">
        <f t="shared" si="0"/>
        <v>5.59</v>
      </c>
      <c r="R17" s="110" t="s">
        <v>37</v>
      </c>
      <c r="S17" s="113">
        <v>4</v>
      </c>
      <c r="T17" s="136">
        <v>0.62</v>
      </c>
      <c r="U17" s="136"/>
      <c r="V17" s="121">
        <v>0.2</v>
      </c>
      <c r="W17" s="137">
        <v>0.82</v>
      </c>
      <c r="X17" s="135">
        <v>7</v>
      </c>
      <c r="Y17" s="116" t="s">
        <v>56</v>
      </c>
      <c r="Z17" s="87"/>
      <c r="AA17" s="87"/>
    </row>
    <row r="18" s="80" customFormat="1" ht="30" customHeight="1" spans="1:27">
      <c r="A18" s="110">
        <v>11</v>
      </c>
      <c r="B18" s="115" t="s">
        <v>58</v>
      </c>
      <c r="C18" s="112" t="s">
        <v>30</v>
      </c>
      <c r="D18" s="110" t="s">
        <v>31</v>
      </c>
      <c r="E18" s="112" t="s">
        <v>49</v>
      </c>
      <c r="F18" s="110" t="s">
        <v>50</v>
      </c>
      <c r="G18" s="110" t="s">
        <v>51</v>
      </c>
      <c r="H18" s="110" t="s">
        <v>52</v>
      </c>
      <c r="I18" s="110">
        <v>32</v>
      </c>
      <c r="J18" s="110">
        <v>20</v>
      </c>
      <c r="K18" s="110" t="s">
        <v>53</v>
      </c>
      <c r="L18" s="113" t="s">
        <v>54</v>
      </c>
      <c r="M18" s="110" t="s">
        <v>55</v>
      </c>
      <c r="N18" s="113">
        <v>2</v>
      </c>
      <c r="O18" s="112">
        <v>7.5</v>
      </c>
      <c r="P18" s="121">
        <v>0.86</v>
      </c>
      <c r="Q18" s="125">
        <f t="shared" si="0"/>
        <v>6.45</v>
      </c>
      <c r="R18" s="110" t="s">
        <v>37</v>
      </c>
      <c r="S18" s="113">
        <v>4</v>
      </c>
      <c r="T18" s="136">
        <v>0.62</v>
      </c>
      <c r="U18" s="136"/>
      <c r="V18" s="121">
        <v>0.2</v>
      </c>
      <c r="W18" s="137">
        <v>0.82</v>
      </c>
      <c r="X18" s="135">
        <v>7.9</v>
      </c>
      <c r="Y18" s="116" t="s">
        <v>56</v>
      </c>
      <c r="Z18" s="87"/>
      <c r="AA18" s="87"/>
    </row>
    <row r="19" s="80" customFormat="1" ht="30" customHeight="1" spans="1:27">
      <c r="A19" s="110">
        <v>12</v>
      </c>
      <c r="B19" s="111" t="s">
        <v>59</v>
      </c>
      <c r="C19" s="112" t="s">
        <v>30</v>
      </c>
      <c r="D19" s="112" t="s">
        <v>31</v>
      </c>
      <c r="E19" s="112" t="s">
        <v>49</v>
      </c>
      <c r="F19" s="112" t="s">
        <v>50</v>
      </c>
      <c r="G19" s="110" t="s">
        <v>60</v>
      </c>
      <c r="H19" s="110" t="s">
        <v>61</v>
      </c>
      <c r="I19" s="110">
        <v>40</v>
      </c>
      <c r="J19" s="110">
        <v>38</v>
      </c>
      <c r="K19" s="110" t="s">
        <v>62</v>
      </c>
      <c r="L19" s="112" t="s">
        <v>54</v>
      </c>
      <c r="M19" s="110" t="s">
        <v>55</v>
      </c>
      <c r="N19" s="110">
        <v>2</v>
      </c>
      <c r="O19" s="110">
        <v>8</v>
      </c>
      <c r="P19" s="122">
        <v>0.86</v>
      </c>
      <c r="Q19" s="125">
        <f t="shared" si="0"/>
        <v>6.88</v>
      </c>
      <c r="R19" s="110" t="s">
        <v>37</v>
      </c>
      <c r="S19" s="113">
        <v>4</v>
      </c>
      <c r="T19" s="122">
        <v>0.62</v>
      </c>
      <c r="U19" s="121"/>
      <c r="V19" s="125">
        <v>0.2</v>
      </c>
      <c r="W19" s="138">
        <f t="shared" ref="W19:W33" si="2">T19+V19</f>
        <v>0.82</v>
      </c>
      <c r="X19" s="135">
        <v>8.4</v>
      </c>
      <c r="Y19" s="143" t="s">
        <v>56</v>
      </c>
      <c r="Z19" s="87"/>
      <c r="AA19" s="87"/>
    </row>
    <row r="20" s="80" customFormat="1" ht="30" customHeight="1" spans="1:27">
      <c r="A20" s="110">
        <v>13</v>
      </c>
      <c r="B20" s="111" t="s">
        <v>63</v>
      </c>
      <c r="C20" s="112" t="s">
        <v>30</v>
      </c>
      <c r="D20" s="112" t="s">
        <v>31</v>
      </c>
      <c r="E20" s="112" t="s">
        <v>49</v>
      </c>
      <c r="F20" s="112" t="s">
        <v>50</v>
      </c>
      <c r="G20" s="110" t="s">
        <v>60</v>
      </c>
      <c r="H20" s="110" t="s">
        <v>61</v>
      </c>
      <c r="I20" s="110">
        <v>40</v>
      </c>
      <c r="J20" s="110">
        <v>38</v>
      </c>
      <c r="K20" s="110" t="s">
        <v>62</v>
      </c>
      <c r="L20" s="112" t="s">
        <v>54</v>
      </c>
      <c r="M20" s="110" t="s">
        <v>55</v>
      </c>
      <c r="N20" s="110">
        <v>2</v>
      </c>
      <c r="O20" s="110">
        <v>8</v>
      </c>
      <c r="P20" s="122">
        <v>0.86</v>
      </c>
      <c r="Q20" s="125">
        <f t="shared" si="0"/>
        <v>6.88</v>
      </c>
      <c r="R20" s="110" t="s">
        <v>37</v>
      </c>
      <c r="S20" s="113">
        <v>4</v>
      </c>
      <c r="T20" s="122">
        <v>0.62</v>
      </c>
      <c r="U20" s="121"/>
      <c r="V20" s="125">
        <v>0.2</v>
      </c>
      <c r="W20" s="138">
        <f t="shared" si="2"/>
        <v>0.82</v>
      </c>
      <c r="X20" s="135">
        <v>8.4</v>
      </c>
      <c r="Y20" s="143" t="s">
        <v>56</v>
      </c>
      <c r="Z20" s="87"/>
      <c r="AA20" s="87"/>
    </row>
    <row r="21" s="80" customFormat="1" ht="30" customHeight="1" spans="1:27">
      <c r="A21" s="110">
        <v>14</v>
      </c>
      <c r="B21" s="111" t="s">
        <v>64</v>
      </c>
      <c r="C21" s="112" t="s">
        <v>30</v>
      </c>
      <c r="D21" s="112" t="s">
        <v>31</v>
      </c>
      <c r="E21" s="112" t="s">
        <v>49</v>
      </c>
      <c r="F21" s="112" t="s">
        <v>50</v>
      </c>
      <c r="G21" s="110" t="s">
        <v>60</v>
      </c>
      <c r="H21" s="110" t="s">
        <v>61</v>
      </c>
      <c r="I21" s="110">
        <v>40</v>
      </c>
      <c r="J21" s="110">
        <v>38</v>
      </c>
      <c r="K21" s="110" t="s">
        <v>62</v>
      </c>
      <c r="L21" s="112" t="s">
        <v>54</v>
      </c>
      <c r="M21" s="110" t="s">
        <v>55</v>
      </c>
      <c r="N21" s="110">
        <v>2</v>
      </c>
      <c r="O21" s="110">
        <v>8</v>
      </c>
      <c r="P21" s="122">
        <v>0.86</v>
      </c>
      <c r="Q21" s="125">
        <f t="shared" si="0"/>
        <v>6.88</v>
      </c>
      <c r="R21" s="110" t="s">
        <v>37</v>
      </c>
      <c r="S21" s="113">
        <v>4</v>
      </c>
      <c r="T21" s="122">
        <v>0.62</v>
      </c>
      <c r="U21" s="121"/>
      <c r="V21" s="125">
        <v>0.2</v>
      </c>
      <c r="W21" s="138">
        <f t="shared" si="2"/>
        <v>0.82</v>
      </c>
      <c r="X21" s="135">
        <v>8.4</v>
      </c>
      <c r="Y21" s="143" t="s">
        <v>56</v>
      </c>
      <c r="Z21" s="87"/>
      <c r="AA21" s="87"/>
    </row>
    <row r="22" s="80" customFormat="1" ht="30" customHeight="1" spans="1:27">
      <c r="A22" s="110">
        <v>15</v>
      </c>
      <c r="B22" s="111" t="s">
        <v>65</v>
      </c>
      <c r="C22" s="112" t="s">
        <v>30</v>
      </c>
      <c r="D22" s="112" t="s">
        <v>31</v>
      </c>
      <c r="E22" s="112" t="s">
        <v>49</v>
      </c>
      <c r="F22" s="112" t="s">
        <v>50</v>
      </c>
      <c r="G22" s="110" t="s">
        <v>60</v>
      </c>
      <c r="H22" s="110" t="s">
        <v>61</v>
      </c>
      <c r="I22" s="110">
        <v>40</v>
      </c>
      <c r="J22" s="110">
        <v>38</v>
      </c>
      <c r="K22" s="110" t="s">
        <v>62</v>
      </c>
      <c r="L22" s="112" t="s">
        <v>54</v>
      </c>
      <c r="M22" s="110" t="s">
        <v>55</v>
      </c>
      <c r="N22" s="110">
        <v>2</v>
      </c>
      <c r="O22" s="110">
        <v>8</v>
      </c>
      <c r="P22" s="122">
        <v>0.86</v>
      </c>
      <c r="Q22" s="125">
        <f t="shared" si="0"/>
        <v>6.88</v>
      </c>
      <c r="R22" s="110" t="s">
        <v>37</v>
      </c>
      <c r="S22" s="113">
        <v>4</v>
      </c>
      <c r="T22" s="122">
        <v>0.62</v>
      </c>
      <c r="U22" s="121"/>
      <c r="V22" s="125">
        <v>0.2</v>
      </c>
      <c r="W22" s="138">
        <f t="shared" si="2"/>
        <v>0.82</v>
      </c>
      <c r="X22" s="135">
        <v>8.4</v>
      </c>
      <c r="Y22" s="143" t="s">
        <v>56</v>
      </c>
      <c r="Z22" s="87"/>
      <c r="AA22" s="87"/>
    </row>
    <row r="23" s="80" customFormat="1" ht="30" customHeight="1" spans="1:27">
      <c r="A23" s="110">
        <v>16</v>
      </c>
      <c r="B23" s="111" t="s">
        <v>66</v>
      </c>
      <c r="C23" s="112" t="s">
        <v>30</v>
      </c>
      <c r="D23" s="112" t="s">
        <v>31</v>
      </c>
      <c r="E23" s="112" t="s">
        <v>49</v>
      </c>
      <c r="F23" s="112" t="s">
        <v>50</v>
      </c>
      <c r="G23" s="110" t="s">
        <v>60</v>
      </c>
      <c r="H23" s="110" t="s">
        <v>61</v>
      </c>
      <c r="I23" s="110">
        <v>40</v>
      </c>
      <c r="J23" s="110">
        <v>38</v>
      </c>
      <c r="K23" s="110" t="s">
        <v>62</v>
      </c>
      <c r="L23" s="112" t="s">
        <v>54</v>
      </c>
      <c r="M23" s="110" t="s">
        <v>55</v>
      </c>
      <c r="N23" s="110">
        <v>2</v>
      </c>
      <c r="O23" s="110">
        <v>8</v>
      </c>
      <c r="P23" s="122">
        <v>0.86</v>
      </c>
      <c r="Q23" s="125">
        <f t="shared" si="0"/>
        <v>6.88</v>
      </c>
      <c r="R23" s="110" t="s">
        <v>37</v>
      </c>
      <c r="S23" s="113">
        <v>4</v>
      </c>
      <c r="T23" s="122">
        <v>0.62</v>
      </c>
      <c r="U23" s="121"/>
      <c r="V23" s="125">
        <v>0.2</v>
      </c>
      <c r="W23" s="138">
        <f t="shared" si="2"/>
        <v>0.82</v>
      </c>
      <c r="X23" s="135">
        <v>8.4</v>
      </c>
      <c r="Y23" s="143" t="s">
        <v>56</v>
      </c>
      <c r="Z23" s="87"/>
      <c r="AA23" s="87"/>
    </row>
    <row r="24" s="80" customFormat="1" ht="30" customHeight="1" spans="1:27">
      <c r="A24" s="110">
        <v>17</v>
      </c>
      <c r="B24" s="111" t="s">
        <v>67</v>
      </c>
      <c r="C24" s="112" t="s">
        <v>30</v>
      </c>
      <c r="D24" s="112" t="s">
        <v>31</v>
      </c>
      <c r="E24" s="112" t="s">
        <v>49</v>
      </c>
      <c r="F24" s="112" t="s">
        <v>50</v>
      </c>
      <c r="G24" s="110" t="s">
        <v>60</v>
      </c>
      <c r="H24" s="110" t="s">
        <v>61</v>
      </c>
      <c r="I24" s="110">
        <v>40</v>
      </c>
      <c r="J24" s="110">
        <v>38</v>
      </c>
      <c r="K24" s="110" t="s">
        <v>62</v>
      </c>
      <c r="L24" s="112" t="s">
        <v>54</v>
      </c>
      <c r="M24" s="110" t="s">
        <v>55</v>
      </c>
      <c r="N24" s="110">
        <v>2</v>
      </c>
      <c r="O24" s="110">
        <v>8</v>
      </c>
      <c r="P24" s="122">
        <v>0.86</v>
      </c>
      <c r="Q24" s="125">
        <f t="shared" si="0"/>
        <v>6.88</v>
      </c>
      <c r="R24" s="110" t="s">
        <v>37</v>
      </c>
      <c r="S24" s="113">
        <v>4</v>
      </c>
      <c r="T24" s="122">
        <v>0.62</v>
      </c>
      <c r="U24" s="121"/>
      <c r="V24" s="125">
        <v>0.2</v>
      </c>
      <c r="W24" s="138">
        <f t="shared" si="2"/>
        <v>0.82</v>
      </c>
      <c r="X24" s="139">
        <v>8.4</v>
      </c>
      <c r="Y24" s="144" t="s">
        <v>56</v>
      </c>
      <c r="Z24" s="87"/>
      <c r="AA24" s="87"/>
    </row>
    <row r="25" s="80" customFormat="1" ht="30" customHeight="1" spans="1:27">
      <c r="A25" s="110">
        <v>18</v>
      </c>
      <c r="B25" s="111" t="s">
        <v>68</v>
      </c>
      <c r="C25" s="112" t="s">
        <v>30</v>
      </c>
      <c r="D25" s="112" t="s">
        <v>31</v>
      </c>
      <c r="E25" s="112" t="s">
        <v>49</v>
      </c>
      <c r="F25" s="112" t="s">
        <v>50</v>
      </c>
      <c r="G25" s="110" t="s">
        <v>60</v>
      </c>
      <c r="H25" s="110" t="s">
        <v>61</v>
      </c>
      <c r="I25" s="110">
        <v>40</v>
      </c>
      <c r="J25" s="110">
        <v>38</v>
      </c>
      <c r="K25" s="110" t="s">
        <v>62</v>
      </c>
      <c r="L25" s="112" t="s">
        <v>54</v>
      </c>
      <c r="M25" s="110" t="s">
        <v>55</v>
      </c>
      <c r="N25" s="110">
        <v>2</v>
      </c>
      <c r="O25" s="110">
        <v>8</v>
      </c>
      <c r="P25" s="122">
        <v>0.86</v>
      </c>
      <c r="Q25" s="125">
        <f t="shared" si="0"/>
        <v>6.88</v>
      </c>
      <c r="R25" s="110" t="s">
        <v>37</v>
      </c>
      <c r="S25" s="113">
        <v>4</v>
      </c>
      <c r="T25" s="122">
        <v>0.62</v>
      </c>
      <c r="U25" s="121"/>
      <c r="V25" s="125">
        <v>0.2</v>
      </c>
      <c r="W25" s="138">
        <f t="shared" si="2"/>
        <v>0.82</v>
      </c>
      <c r="X25" s="139">
        <v>8.4</v>
      </c>
      <c r="Y25" s="143" t="s">
        <v>56</v>
      </c>
      <c r="Z25" s="87"/>
      <c r="AA25" s="87"/>
    </row>
    <row r="26" s="80" customFormat="1" ht="30" customHeight="1" spans="1:27">
      <c r="A26" s="110">
        <v>19</v>
      </c>
      <c r="B26" s="111" t="s">
        <v>69</v>
      </c>
      <c r="C26" s="112" t="s">
        <v>30</v>
      </c>
      <c r="D26" s="112" t="s">
        <v>31</v>
      </c>
      <c r="E26" s="112" t="s">
        <v>49</v>
      </c>
      <c r="F26" s="112" t="s">
        <v>50</v>
      </c>
      <c r="G26" s="110" t="s">
        <v>60</v>
      </c>
      <c r="H26" s="110" t="s">
        <v>61</v>
      </c>
      <c r="I26" s="110">
        <v>40</v>
      </c>
      <c r="J26" s="110">
        <v>38</v>
      </c>
      <c r="K26" s="110" t="s">
        <v>62</v>
      </c>
      <c r="L26" s="112" t="s">
        <v>54</v>
      </c>
      <c r="M26" s="110" t="s">
        <v>55</v>
      </c>
      <c r="N26" s="110">
        <v>2</v>
      </c>
      <c r="O26" s="110">
        <v>8</v>
      </c>
      <c r="P26" s="122">
        <v>0.86</v>
      </c>
      <c r="Q26" s="125">
        <f t="shared" si="0"/>
        <v>6.88</v>
      </c>
      <c r="R26" s="110" t="s">
        <v>37</v>
      </c>
      <c r="S26" s="113">
        <v>4</v>
      </c>
      <c r="T26" s="122">
        <v>0.62</v>
      </c>
      <c r="U26" s="121"/>
      <c r="V26" s="125">
        <v>0.2</v>
      </c>
      <c r="W26" s="138">
        <f t="shared" si="2"/>
        <v>0.82</v>
      </c>
      <c r="X26" s="139">
        <v>8.4</v>
      </c>
      <c r="Y26" s="143" t="s">
        <v>56</v>
      </c>
      <c r="Z26" s="87"/>
      <c r="AA26" s="87"/>
    </row>
    <row r="27" s="80" customFormat="1" ht="30" customHeight="1" spans="1:27">
      <c r="A27" s="110">
        <v>20</v>
      </c>
      <c r="B27" s="116" t="s">
        <v>70</v>
      </c>
      <c r="C27" s="112" t="s">
        <v>30</v>
      </c>
      <c r="D27" s="112" t="s">
        <v>31</v>
      </c>
      <c r="E27" s="112" t="s">
        <v>49</v>
      </c>
      <c r="F27" s="112" t="s">
        <v>50</v>
      </c>
      <c r="G27" s="112" t="s">
        <v>71</v>
      </c>
      <c r="H27" s="112" t="s">
        <v>52</v>
      </c>
      <c r="I27" s="112">
        <v>29</v>
      </c>
      <c r="J27" s="112">
        <v>34</v>
      </c>
      <c r="K27" s="112" t="s">
        <v>53</v>
      </c>
      <c r="L27" s="112" t="s">
        <v>54</v>
      </c>
      <c r="M27" s="110" t="s">
        <v>55</v>
      </c>
      <c r="N27" s="112">
        <v>2</v>
      </c>
      <c r="O27" s="112">
        <v>4</v>
      </c>
      <c r="P27" s="123" t="s">
        <v>72</v>
      </c>
      <c r="Q27" s="125">
        <f t="shared" si="0"/>
        <v>3.44</v>
      </c>
      <c r="R27" s="110" t="s">
        <v>37</v>
      </c>
      <c r="S27" s="113">
        <v>4</v>
      </c>
      <c r="T27" s="136" t="s">
        <v>73</v>
      </c>
      <c r="U27" s="125"/>
      <c r="V27" s="121">
        <v>0.2</v>
      </c>
      <c r="W27" s="112">
        <f t="shared" si="2"/>
        <v>0.82</v>
      </c>
      <c r="X27" s="139">
        <v>4.65</v>
      </c>
      <c r="Y27" s="116" t="s">
        <v>56</v>
      </c>
      <c r="Z27" s="87"/>
      <c r="AA27" s="87"/>
    </row>
    <row r="28" s="80" customFormat="1" ht="30" customHeight="1" spans="1:27">
      <c r="A28" s="110">
        <v>21</v>
      </c>
      <c r="B28" s="116" t="s">
        <v>74</v>
      </c>
      <c r="C28" s="112" t="s">
        <v>30</v>
      </c>
      <c r="D28" s="112" t="s">
        <v>31</v>
      </c>
      <c r="E28" s="112" t="s">
        <v>49</v>
      </c>
      <c r="F28" s="112" t="s">
        <v>50</v>
      </c>
      <c r="G28" s="112" t="s">
        <v>71</v>
      </c>
      <c r="H28" s="112" t="s">
        <v>52</v>
      </c>
      <c r="I28" s="112">
        <v>29</v>
      </c>
      <c r="J28" s="112">
        <v>34</v>
      </c>
      <c r="K28" s="112" t="s">
        <v>53</v>
      </c>
      <c r="L28" s="112" t="s">
        <v>54</v>
      </c>
      <c r="M28" s="110" t="s">
        <v>55</v>
      </c>
      <c r="N28" s="112">
        <v>2</v>
      </c>
      <c r="O28" s="112">
        <v>4</v>
      </c>
      <c r="P28" s="123" t="s">
        <v>72</v>
      </c>
      <c r="Q28" s="125">
        <f t="shared" si="0"/>
        <v>3.44</v>
      </c>
      <c r="R28" s="110" t="s">
        <v>37</v>
      </c>
      <c r="S28" s="113">
        <v>4</v>
      </c>
      <c r="T28" s="136" t="s">
        <v>73</v>
      </c>
      <c r="U28" s="125"/>
      <c r="V28" s="121">
        <v>0.2</v>
      </c>
      <c r="W28" s="112">
        <f t="shared" si="2"/>
        <v>0.82</v>
      </c>
      <c r="X28" s="139">
        <v>4.65</v>
      </c>
      <c r="Y28" s="116" t="s">
        <v>56</v>
      </c>
      <c r="Z28" s="87"/>
      <c r="AA28" s="87"/>
    </row>
    <row r="29" s="80" customFormat="1" ht="30" customHeight="1" spans="1:27">
      <c r="A29" s="110">
        <v>22</v>
      </c>
      <c r="B29" s="116" t="s">
        <v>75</v>
      </c>
      <c r="C29" s="112" t="s">
        <v>30</v>
      </c>
      <c r="D29" s="112" t="s">
        <v>31</v>
      </c>
      <c r="E29" s="112" t="s">
        <v>49</v>
      </c>
      <c r="F29" s="112" t="s">
        <v>50</v>
      </c>
      <c r="G29" s="112" t="s">
        <v>71</v>
      </c>
      <c r="H29" s="112" t="s">
        <v>52</v>
      </c>
      <c r="I29" s="112">
        <v>29</v>
      </c>
      <c r="J29" s="112">
        <v>34</v>
      </c>
      <c r="K29" s="112" t="s">
        <v>53</v>
      </c>
      <c r="L29" s="112" t="s">
        <v>54</v>
      </c>
      <c r="M29" s="110" t="s">
        <v>55</v>
      </c>
      <c r="N29" s="112">
        <v>2</v>
      </c>
      <c r="O29" s="112">
        <v>3.5</v>
      </c>
      <c r="P29" s="124" t="s">
        <v>76</v>
      </c>
      <c r="Q29" s="125">
        <f t="shared" si="0"/>
        <v>3.01</v>
      </c>
      <c r="R29" s="110" t="s">
        <v>37</v>
      </c>
      <c r="S29" s="113">
        <v>4</v>
      </c>
      <c r="T29" s="136" t="s">
        <v>73</v>
      </c>
      <c r="U29" s="125"/>
      <c r="V29" s="136" t="s">
        <v>77</v>
      </c>
      <c r="W29" s="112">
        <f t="shared" si="2"/>
        <v>0.82</v>
      </c>
      <c r="X29" s="139">
        <v>4.2</v>
      </c>
      <c r="Y29" s="116" t="s">
        <v>56</v>
      </c>
      <c r="Z29" s="87"/>
      <c r="AA29" s="87"/>
    </row>
    <row r="30" s="80" customFormat="1" ht="30" customHeight="1" spans="1:27">
      <c r="A30" s="110">
        <v>23</v>
      </c>
      <c r="B30" s="116" t="s">
        <v>78</v>
      </c>
      <c r="C30" s="112" t="s">
        <v>30</v>
      </c>
      <c r="D30" s="112" t="s">
        <v>79</v>
      </c>
      <c r="E30" s="112" t="s">
        <v>80</v>
      </c>
      <c r="F30" s="112" t="s">
        <v>81</v>
      </c>
      <c r="G30" s="112" t="s">
        <v>82</v>
      </c>
      <c r="H30" s="112" t="s">
        <v>52</v>
      </c>
      <c r="I30" s="112">
        <v>36</v>
      </c>
      <c r="J30" s="112">
        <v>48</v>
      </c>
      <c r="K30" s="112" t="s">
        <v>53</v>
      </c>
      <c r="L30" s="112" t="s">
        <v>54</v>
      </c>
      <c r="M30" s="110" t="s">
        <v>55</v>
      </c>
      <c r="N30" s="112">
        <v>2</v>
      </c>
      <c r="O30" s="112">
        <v>6</v>
      </c>
      <c r="P30" s="125">
        <v>1.032</v>
      </c>
      <c r="Q30" s="125">
        <f t="shared" si="0"/>
        <v>6.192</v>
      </c>
      <c r="R30" s="110" t="s">
        <v>37</v>
      </c>
      <c r="S30" s="113">
        <v>4</v>
      </c>
      <c r="T30" s="125">
        <v>0.744</v>
      </c>
      <c r="U30" s="125"/>
      <c r="V30" s="125">
        <v>0.24</v>
      </c>
      <c r="W30" s="112">
        <f t="shared" si="2"/>
        <v>0.984</v>
      </c>
      <c r="X30" s="139">
        <v>7.8</v>
      </c>
      <c r="Y30" s="116" t="s">
        <v>56</v>
      </c>
      <c r="Z30" s="87"/>
      <c r="AA30" s="87"/>
    </row>
    <row r="31" s="80" customFormat="1" ht="30" customHeight="1" spans="1:27">
      <c r="A31" s="110">
        <v>24</v>
      </c>
      <c r="B31" s="116" t="s">
        <v>83</v>
      </c>
      <c r="C31" s="112" t="s">
        <v>30</v>
      </c>
      <c r="D31" s="112" t="s">
        <v>79</v>
      </c>
      <c r="E31" s="112" t="s">
        <v>80</v>
      </c>
      <c r="F31" s="112" t="s">
        <v>81</v>
      </c>
      <c r="G31" s="112" t="s">
        <v>82</v>
      </c>
      <c r="H31" s="112" t="s">
        <v>52</v>
      </c>
      <c r="I31" s="112">
        <v>36</v>
      </c>
      <c r="J31" s="112">
        <v>48</v>
      </c>
      <c r="K31" s="112" t="s">
        <v>53</v>
      </c>
      <c r="L31" s="112" t="s">
        <v>54</v>
      </c>
      <c r="M31" s="110" t="s">
        <v>55</v>
      </c>
      <c r="N31" s="112">
        <v>2</v>
      </c>
      <c r="O31" s="112">
        <v>6</v>
      </c>
      <c r="P31" s="125">
        <v>1.032</v>
      </c>
      <c r="Q31" s="125">
        <f t="shared" si="0"/>
        <v>6.192</v>
      </c>
      <c r="R31" s="110" t="s">
        <v>37</v>
      </c>
      <c r="S31" s="113">
        <v>4</v>
      </c>
      <c r="T31" s="125">
        <v>0.744</v>
      </c>
      <c r="U31" s="125"/>
      <c r="V31" s="125">
        <v>0.24</v>
      </c>
      <c r="W31" s="112">
        <f t="shared" si="2"/>
        <v>0.984</v>
      </c>
      <c r="X31" s="139">
        <v>7.8</v>
      </c>
      <c r="Y31" s="116" t="s">
        <v>56</v>
      </c>
      <c r="Z31" s="87"/>
      <c r="AA31" s="87"/>
    </row>
    <row r="32" s="80" customFormat="1" ht="30" customHeight="1" spans="1:27">
      <c r="A32" s="110">
        <v>25</v>
      </c>
      <c r="B32" s="116" t="s">
        <v>84</v>
      </c>
      <c r="C32" s="112" t="s">
        <v>30</v>
      </c>
      <c r="D32" s="112" t="s">
        <v>79</v>
      </c>
      <c r="E32" s="112" t="s">
        <v>80</v>
      </c>
      <c r="F32" s="112" t="s">
        <v>81</v>
      </c>
      <c r="G32" s="112" t="s">
        <v>82</v>
      </c>
      <c r="H32" s="112" t="s">
        <v>52</v>
      </c>
      <c r="I32" s="112">
        <v>42</v>
      </c>
      <c r="J32" s="112">
        <v>46</v>
      </c>
      <c r="K32" s="112" t="s">
        <v>53</v>
      </c>
      <c r="L32" s="112" t="s">
        <v>54</v>
      </c>
      <c r="M32" s="110" t="s">
        <v>55</v>
      </c>
      <c r="N32" s="112">
        <v>2</v>
      </c>
      <c r="O32" s="112">
        <v>6.5</v>
      </c>
      <c r="P32" s="125">
        <v>1.032</v>
      </c>
      <c r="Q32" s="125">
        <f t="shared" si="0"/>
        <v>6.708</v>
      </c>
      <c r="R32" s="110" t="s">
        <v>37</v>
      </c>
      <c r="S32" s="113">
        <v>4</v>
      </c>
      <c r="T32" s="125">
        <v>0.744</v>
      </c>
      <c r="U32" s="125"/>
      <c r="V32" s="125">
        <v>0.24</v>
      </c>
      <c r="W32" s="112">
        <f t="shared" si="2"/>
        <v>0.984</v>
      </c>
      <c r="X32" s="139">
        <v>8.4</v>
      </c>
      <c r="Y32" s="116" t="s">
        <v>56</v>
      </c>
      <c r="Z32" s="87"/>
      <c r="AA32" s="87"/>
    </row>
    <row r="33" s="80" customFormat="1" ht="30" customHeight="1" spans="1:27">
      <c r="A33" s="110">
        <v>26</v>
      </c>
      <c r="B33" s="116" t="s">
        <v>85</v>
      </c>
      <c r="C33" s="112" t="s">
        <v>30</v>
      </c>
      <c r="D33" s="112" t="s">
        <v>79</v>
      </c>
      <c r="E33" s="112" t="s">
        <v>80</v>
      </c>
      <c r="F33" s="112" t="s">
        <v>81</v>
      </c>
      <c r="G33" s="112" t="s">
        <v>82</v>
      </c>
      <c r="H33" s="112" t="s">
        <v>52</v>
      </c>
      <c r="I33" s="112">
        <v>42</v>
      </c>
      <c r="J33" s="112">
        <v>46</v>
      </c>
      <c r="K33" s="112" t="s">
        <v>53</v>
      </c>
      <c r="L33" s="112" t="s">
        <v>54</v>
      </c>
      <c r="M33" s="110" t="s">
        <v>55</v>
      </c>
      <c r="N33" s="112">
        <v>2</v>
      </c>
      <c r="O33" s="112">
        <v>6.5</v>
      </c>
      <c r="P33" s="125">
        <v>1.032</v>
      </c>
      <c r="Q33" s="125">
        <f t="shared" si="0"/>
        <v>6.708</v>
      </c>
      <c r="R33" s="110" t="s">
        <v>37</v>
      </c>
      <c r="S33" s="113">
        <v>4</v>
      </c>
      <c r="T33" s="125">
        <v>0.744</v>
      </c>
      <c r="U33" s="125"/>
      <c r="V33" s="125">
        <v>0.24</v>
      </c>
      <c r="W33" s="112">
        <f t="shared" si="2"/>
        <v>0.984</v>
      </c>
      <c r="X33" s="139">
        <v>8.4</v>
      </c>
      <c r="Y33" s="116" t="s">
        <v>56</v>
      </c>
      <c r="Z33" s="87"/>
      <c r="AA33" s="87"/>
    </row>
    <row r="34" s="80" customFormat="1" ht="30" customHeight="1" spans="1:27">
      <c r="A34" s="110">
        <v>27</v>
      </c>
      <c r="B34" s="111" t="s">
        <v>86</v>
      </c>
      <c r="C34" s="112" t="s">
        <v>30</v>
      </c>
      <c r="D34" s="112" t="s">
        <v>31</v>
      </c>
      <c r="E34" s="112" t="s">
        <v>49</v>
      </c>
      <c r="F34" s="112" t="s">
        <v>50</v>
      </c>
      <c r="G34" s="110" t="s">
        <v>87</v>
      </c>
      <c r="H34" s="110" t="s">
        <v>88</v>
      </c>
      <c r="I34" s="110">
        <v>32</v>
      </c>
      <c r="J34" s="110">
        <v>30</v>
      </c>
      <c r="K34" s="110" t="s">
        <v>62</v>
      </c>
      <c r="L34" s="112" t="s">
        <v>54</v>
      </c>
      <c r="M34" s="110" t="s">
        <v>55</v>
      </c>
      <c r="N34" s="110">
        <v>4</v>
      </c>
      <c r="O34" s="110">
        <v>4.5</v>
      </c>
      <c r="P34" s="125">
        <v>0.96</v>
      </c>
      <c r="Q34" s="125">
        <f t="shared" si="0"/>
        <v>4.32</v>
      </c>
      <c r="R34" s="110" t="s">
        <v>37</v>
      </c>
      <c r="S34" s="113">
        <v>4</v>
      </c>
      <c r="T34" s="122">
        <v>0.62</v>
      </c>
      <c r="U34" s="121"/>
      <c r="V34" s="125">
        <v>0.2</v>
      </c>
      <c r="W34" s="138">
        <f t="shared" ref="W34:W49" si="3">T34+V34</f>
        <v>0.82</v>
      </c>
      <c r="X34" s="139">
        <f>(Q34+W34)*1.09</f>
        <v>5.6026</v>
      </c>
      <c r="Y34" s="143" t="s">
        <v>56</v>
      </c>
      <c r="Z34" s="87"/>
      <c r="AA34" s="87"/>
    </row>
    <row r="35" s="80" customFormat="1" ht="30" customHeight="1" spans="1:27">
      <c r="A35" s="110">
        <v>28</v>
      </c>
      <c r="B35" s="111" t="s">
        <v>89</v>
      </c>
      <c r="C35" s="112" t="s">
        <v>30</v>
      </c>
      <c r="D35" s="112" t="s">
        <v>31</v>
      </c>
      <c r="E35" s="112" t="s">
        <v>49</v>
      </c>
      <c r="F35" s="112" t="s">
        <v>50</v>
      </c>
      <c r="G35" s="110" t="s">
        <v>87</v>
      </c>
      <c r="H35" s="110" t="s">
        <v>88</v>
      </c>
      <c r="I35" s="110">
        <v>32</v>
      </c>
      <c r="J35" s="110">
        <v>30</v>
      </c>
      <c r="K35" s="110" t="s">
        <v>62</v>
      </c>
      <c r="L35" s="112" t="s">
        <v>54</v>
      </c>
      <c r="M35" s="110" t="s">
        <v>55</v>
      </c>
      <c r="N35" s="110">
        <v>4</v>
      </c>
      <c r="O35" s="110">
        <v>5.5</v>
      </c>
      <c r="P35" s="125">
        <v>0.96</v>
      </c>
      <c r="Q35" s="125">
        <f t="shared" si="0"/>
        <v>5.28</v>
      </c>
      <c r="R35" s="110" t="s">
        <v>37</v>
      </c>
      <c r="S35" s="113">
        <v>4</v>
      </c>
      <c r="T35" s="122">
        <v>0.62</v>
      </c>
      <c r="U35" s="121"/>
      <c r="V35" s="125">
        <v>0.2</v>
      </c>
      <c r="W35" s="138">
        <f t="shared" si="3"/>
        <v>0.82</v>
      </c>
      <c r="X35" s="139">
        <f>(Q35+W35)*1.09</f>
        <v>6.649</v>
      </c>
      <c r="Y35" s="143" t="s">
        <v>56</v>
      </c>
      <c r="Z35" s="87"/>
      <c r="AA35" s="87"/>
    </row>
    <row r="36" s="80" customFormat="1" ht="30" customHeight="1" spans="1:27">
      <c r="A36" s="110">
        <v>29</v>
      </c>
      <c r="B36" s="111" t="s">
        <v>90</v>
      </c>
      <c r="C36" s="112" t="s">
        <v>30</v>
      </c>
      <c r="D36" s="112" t="s">
        <v>31</v>
      </c>
      <c r="E36" s="112" t="s">
        <v>49</v>
      </c>
      <c r="F36" s="112" t="s">
        <v>50</v>
      </c>
      <c r="G36" s="110" t="s">
        <v>87</v>
      </c>
      <c r="H36" s="110" t="s">
        <v>88</v>
      </c>
      <c r="I36" s="110">
        <v>32</v>
      </c>
      <c r="J36" s="110">
        <v>30</v>
      </c>
      <c r="K36" s="110" t="s">
        <v>62</v>
      </c>
      <c r="L36" s="112" t="s">
        <v>54</v>
      </c>
      <c r="M36" s="110" t="s">
        <v>55</v>
      </c>
      <c r="N36" s="110">
        <v>4</v>
      </c>
      <c r="O36" s="110">
        <v>6</v>
      </c>
      <c r="P36" s="125">
        <v>0.96</v>
      </c>
      <c r="Q36" s="125">
        <f t="shared" si="0"/>
        <v>5.76</v>
      </c>
      <c r="R36" s="110" t="s">
        <v>37</v>
      </c>
      <c r="S36" s="113">
        <v>4</v>
      </c>
      <c r="T36" s="122">
        <v>0.62</v>
      </c>
      <c r="U36" s="121"/>
      <c r="V36" s="125">
        <v>0.2</v>
      </c>
      <c r="W36" s="138">
        <f t="shared" si="3"/>
        <v>0.82</v>
      </c>
      <c r="X36" s="139">
        <v>7.15</v>
      </c>
      <c r="Y36" s="143" t="s">
        <v>56</v>
      </c>
      <c r="Z36" s="87"/>
      <c r="AA36" s="87"/>
    </row>
    <row r="37" s="80" customFormat="1" ht="30" customHeight="1" spans="1:27">
      <c r="A37" s="110">
        <v>30</v>
      </c>
      <c r="B37" s="111" t="s">
        <v>91</v>
      </c>
      <c r="C37" s="112" t="s">
        <v>30</v>
      </c>
      <c r="D37" s="112" t="s">
        <v>31</v>
      </c>
      <c r="E37" s="112" t="s">
        <v>49</v>
      </c>
      <c r="F37" s="112" t="s">
        <v>50</v>
      </c>
      <c r="G37" s="110" t="s">
        <v>87</v>
      </c>
      <c r="H37" s="110" t="s">
        <v>88</v>
      </c>
      <c r="I37" s="110">
        <v>38</v>
      </c>
      <c r="J37" s="110">
        <v>30</v>
      </c>
      <c r="K37" s="110" t="s">
        <v>62</v>
      </c>
      <c r="L37" s="112" t="s">
        <v>54</v>
      </c>
      <c r="M37" s="110" t="s">
        <v>55</v>
      </c>
      <c r="N37" s="110">
        <v>4</v>
      </c>
      <c r="O37" s="110">
        <v>6.5</v>
      </c>
      <c r="P37" s="125">
        <v>0.96</v>
      </c>
      <c r="Q37" s="125">
        <f t="shared" si="0"/>
        <v>6.24</v>
      </c>
      <c r="R37" s="110" t="s">
        <v>37</v>
      </c>
      <c r="S37" s="113">
        <v>4</v>
      </c>
      <c r="T37" s="122">
        <v>0.62</v>
      </c>
      <c r="U37" s="121"/>
      <c r="V37" s="125">
        <v>0.2</v>
      </c>
      <c r="W37" s="138">
        <f t="shared" si="3"/>
        <v>0.82</v>
      </c>
      <c r="X37" s="139">
        <v>7.7</v>
      </c>
      <c r="Y37" s="143" t="s">
        <v>56</v>
      </c>
      <c r="Z37" s="87"/>
      <c r="AA37" s="87"/>
    </row>
    <row r="38" s="80" customFormat="1" ht="30" customHeight="1" spans="1:27">
      <c r="A38" s="110">
        <v>31</v>
      </c>
      <c r="B38" s="111" t="s">
        <v>92</v>
      </c>
      <c r="C38" s="112" t="s">
        <v>30</v>
      </c>
      <c r="D38" s="112" t="s">
        <v>31</v>
      </c>
      <c r="E38" s="112" t="s">
        <v>49</v>
      </c>
      <c r="F38" s="112" t="s">
        <v>50</v>
      </c>
      <c r="G38" s="110" t="s">
        <v>87</v>
      </c>
      <c r="H38" s="110" t="s">
        <v>93</v>
      </c>
      <c r="I38" s="110">
        <v>35</v>
      </c>
      <c r="J38" s="110">
        <v>34</v>
      </c>
      <c r="K38" s="110" t="s">
        <v>62</v>
      </c>
      <c r="L38" s="112" t="s">
        <v>54</v>
      </c>
      <c r="M38" s="110" t="s">
        <v>55</v>
      </c>
      <c r="N38" s="110">
        <v>2</v>
      </c>
      <c r="O38" s="110">
        <v>7</v>
      </c>
      <c r="P38" s="122">
        <v>0.86</v>
      </c>
      <c r="Q38" s="125">
        <f t="shared" si="0"/>
        <v>6.02</v>
      </c>
      <c r="R38" s="110" t="s">
        <v>37</v>
      </c>
      <c r="S38" s="113">
        <v>4</v>
      </c>
      <c r="T38" s="122">
        <v>0.62</v>
      </c>
      <c r="U38" s="121"/>
      <c r="V38" s="125">
        <v>0.2</v>
      </c>
      <c r="W38" s="138">
        <f t="shared" si="3"/>
        <v>0.82</v>
      </c>
      <c r="X38" s="139">
        <v>7.45</v>
      </c>
      <c r="Y38" s="143" t="s">
        <v>56</v>
      </c>
      <c r="Z38" s="87"/>
      <c r="AA38" s="87"/>
    </row>
    <row r="39" s="80" customFormat="1" ht="30" customHeight="1" spans="1:27">
      <c r="A39" s="110">
        <v>32</v>
      </c>
      <c r="B39" s="111" t="s">
        <v>94</v>
      </c>
      <c r="C39" s="112" t="s">
        <v>30</v>
      </c>
      <c r="D39" s="112" t="s">
        <v>31</v>
      </c>
      <c r="E39" s="112" t="s">
        <v>49</v>
      </c>
      <c r="F39" s="112" t="s">
        <v>50</v>
      </c>
      <c r="G39" s="110" t="s">
        <v>87</v>
      </c>
      <c r="H39" s="110" t="s">
        <v>93</v>
      </c>
      <c r="I39" s="110">
        <v>33</v>
      </c>
      <c r="J39" s="110">
        <v>34</v>
      </c>
      <c r="K39" s="110" t="s">
        <v>62</v>
      </c>
      <c r="L39" s="112" t="s">
        <v>54</v>
      </c>
      <c r="M39" s="110" t="s">
        <v>55</v>
      </c>
      <c r="N39" s="110">
        <v>2</v>
      </c>
      <c r="O39" s="110">
        <v>7</v>
      </c>
      <c r="P39" s="122">
        <v>0.86</v>
      </c>
      <c r="Q39" s="125">
        <f t="shared" si="0"/>
        <v>6.02</v>
      </c>
      <c r="R39" s="110" t="s">
        <v>37</v>
      </c>
      <c r="S39" s="113">
        <v>4</v>
      </c>
      <c r="T39" s="122">
        <v>0.62</v>
      </c>
      <c r="U39" s="121"/>
      <c r="V39" s="125">
        <v>0.2</v>
      </c>
      <c r="W39" s="138">
        <f t="shared" si="3"/>
        <v>0.82</v>
      </c>
      <c r="X39" s="139">
        <v>7.45</v>
      </c>
      <c r="Y39" s="143" t="s">
        <v>56</v>
      </c>
      <c r="Z39" s="87"/>
      <c r="AA39" s="87"/>
    </row>
    <row r="40" s="80" customFormat="1" ht="30" customHeight="1" spans="1:27">
      <c r="A40" s="110">
        <v>33</v>
      </c>
      <c r="B40" s="111" t="s">
        <v>95</v>
      </c>
      <c r="C40" s="112" t="s">
        <v>30</v>
      </c>
      <c r="D40" s="112" t="s">
        <v>31</v>
      </c>
      <c r="E40" s="112" t="s">
        <v>49</v>
      </c>
      <c r="F40" s="112" t="s">
        <v>50</v>
      </c>
      <c r="G40" s="110" t="s">
        <v>60</v>
      </c>
      <c r="H40" s="110" t="s">
        <v>93</v>
      </c>
      <c r="I40" s="110">
        <v>38</v>
      </c>
      <c r="J40" s="110">
        <v>34</v>
      </c>
      <c r="K40" s="110" t="s">
        <v>62</v>
      </c>
      <c r="L40" s="112" t="s">
        <v>54</v>
      </c>
      <c r="M40" s="110" t="s">
        <v>55</v>
      </c>
      <c r="N40" s="110">
        <v>2</v>
      </c>
      <c r="O40" s="110">
        <v>8</v>
      </c>
      <c r="P40" s="122">
        <v>0.86</v>
      </c>
      <c r="Q40" s="125">
        <f t="shared" si="0"/>
        <v>6.88</v>
      </c>
      <c r="R40" s="110" t="s">
        <v>37</v>
      </c>
      <c r="S40" s="113">
        <v>4</v>
      </c>
      <c r="T40" s="122">
        <v>0.62</v>
      </c>
      <c r="U40" s="121"/>
      <c r="V40" s="125">
        <v>0.2</v>
      </c>
      <c r="W40" s="138">
        <f t="shared" si="3"/>
        <v>0.82</v>
      </c>
      <c r="X40" s="139">
        <v>8.4</v>
      </c>
      <c r="Y40" s="143" t="s">
        <v>56</v>
      </c>
      <c r="Z40" s="87"/>
      <c r="AA40" s="87"/>
    </row>
    <row r="41" s="80" customFormat="1" ht="30" customHeight="1" spans="1:27">
      <c r="A41" s="110">
        <v>34</v>
      </c>
      <c r="B41" s="111" t="s">
        <v>96</v>
      </c>
      <c r="C41" s="112" t="s">
        <v>30</v>
      </c>
      <c r="D41" s="112" t="s">
        <v>31</v>
      </c>
      <c r="E41" s="112" t="s">
        <v>49</v>
      </c>
      <c r="F41" s="112" t="s">
        <v>50</v>
      </c>
      <c r="G41" s="110" t="s">
        <v>97</v>
      </c>
      <c r="H41" s="110" t="s">
        <v>61</v>
      </c>
      <c r="I41" s="110">
        <v>35</v>
      </c>
      <c r="J41" s="110">
        <v>37</v>
      </c>
      <c r="K41" s="110" t="s">
        <v>61</v>
      </c>
      <c r="L41" s="112" t="s">
        <v>54</v>
      </c>
      <c r="M41" s="110" t="s">
        <v>55</v>
      </c>
      <c r="N41" s="110">
        <v>2</v>
      </c>
      <c r="O41" s="110">
        <v>4.5</v>
      </c>
      <c r="P41" s="122">
        <v>0.86</v>
      </c>
      <c r="Q41" s="125">
        <f t="shared" si="0"/>
        <v>3.87</v>
      </c>
      <c r="R41" s="110" t="s">
        <v>37</v>
      </c>
      <c r="S41" s="113">
        <v>4</v>
      </c>
      <c r="T41" s="122">
        <v>0.62</v>
      </c>
      <c r="U41" s="121"/>
      <c r="V41" s="125">
        <v>0.2</v>
      </c>
      <c r="W41" s="138">
        <f t="shared" si="3"/>
        <v>0.82</v>
      </c>
      <c r="X41" s="139">
        <v>5.1</v>
      </c>
      <c r="Y41" s="143" t="s">
        <v>56</v>
      </c>
      <c r="Z41" s="87"/>
      <c r="AA41" s="87"/>
    </row>
    <row r="42" s="80" customFormat="1" ht="30" customHeight="1" spans="1:27">
      <c r="A42" s="110">
        <v>35</v>
      </c>
      <c r="B42" s="111" t="s">
        <v>98</v>
      </c>
      <c r="C42" s="112" t="s">
        <v>30</v>
      </c>
      <c r="D42" s="112" t="s">
        <v>31</v>
      </c>
      <c r="E42" s="112" t="s">
        <v>49</v>
      </c>
      <c r="F42" s="112" t="s">
        <v>50</v>
      </c>
      <c r="G42" s="110" t="s">
        <v>97</v>
      </c>
      <c r="H42" s="110" t="s">
        <v>61</v>
      </c>
      <c r="I42" s="110">
        <v>35</v>
      </c>
      <c r="J42" s="110">
        <v>38</v>
      </c>
      <c r="K42" s="110" t="s">
        <v>61</v>
      </c>
      <c r="L42" s="112" t="s">
        <v>54</v>
      </c>
      <c r="M42" s="110" t="s">
        <v>55</v>
      </c>
      <c r="N42" s="110">
        <v>2</v>
      </c>
      <c r="O42" s="110">
        <v>5</v>
      </c>
      <c r="P42" s="122">
        <v>0.86</v>
      </c>
      <c r="Q42" s="125">
        <f t="shared" si="0"/>
        <v>4.3</v>
      </c>
      <c r="R42" s="110" t="s">
        <v>37</v>
      </c>
      <c r="S42" s="113">
        <v>4</v>
      </c>
      <c r="T42" s="122">
        <v>0.62</v>
      </c>
      <c r="U42" s="121"/>
      <c r="V42" s="125">
        <v>0.2</v>
      </c>
      <c r="W42" s="138">
        <f t="shared" si="3"/>
        <v>0.82</v>
      </c>
      <c r="X42" s="139">
        <v>5.6</v>
      </c>
      <c r="Y42" s="143" t="s">
        <v>56</v>
      </c>
      <c r="Z42" s="87"/>
      <c r="AA42" s="87"/>
    </row>
    <row r="43" s="80" customFormat="1" ht="30" customHeight="1" spans="1:27">
      <c r="A43" s="110">
        <v>36</v>
      </c>
      <c r="B43" s="111" t="s">
        <v>99</v>
      </c>
      <c r="C43" s="112" t="s">
        <v>30</v>
      </c>
      <c r="D43" s="112" t="s">
        <v>31</v>
      </c>
      <c r="E43" s="112" t="s">
        <v>49</v>
      </c>
      <c r="F43" s="112" t="s">
        <v>50</v>
      </c>
      <c r="G43" s="110" t="s">
        <v>97</v>
      </c>
      <c r="H43" s="110" t="s">
        <v>62</v>
      </c>
      <c r="I43" s="110">
        <v>31</v>
      </c>
      <c r="J43" s="110">
        <v>36</v>
      </c>
      <c r="K43" s="110" t="s">
        <v>62</v>
      </c>
      <c r="L43" s="112" t="s">
        <v>54</v>
      </c>
      <c r="M43" s="110" t="s">
        <v>55</v>
      </c>
      <c r="N43" s="110">
        <v>2</v>
      </c>
      <c r="O43" s="110">
        <v>5.5</v>
      </c>
      <c r="P43" s="122">
        <v>0.86</v>
      </c>
      <c r="Q43" s="125">
        <f t="shared" si="0"/>
        <v>4.73</v>
      </c>
      <c r="R43" s="110" t="s">
        <v>37</v>
      </c>
      <c r="S43" s="113">
        <v>4</v>
      </c>
      <c r="T43" s="122">
        <v>0.62</v>
      </c>
      <c r="U43" s="121"/>
      <c r="V43" s="125">
        <v>0.2</v>
      </c>
      <c r="W43" s="138">
        <f t="shared" si="3"/>
        <v>0.82</v>
      </c>
      <c r="X43" s="139">
        <v>6.05</v>
      </c>
      <c r="Y43" s="143" t="s">
        <v>56</v>
      </c>
      <c r="Z43" s="87"/>
      <c r="AA43" s="87"/>
    </row>
    <row r="44" s="78" customFormat="1" ht="30" customHeight="1" spans="1:27">
      <c r="A44" s="110">
        <v>37</v>
      </c>
      <c r="B44" s="111" t="s">
        <v>100</v>
      </c>
      <c r="C44" s="112" t="s">
        <v>30</v>
      </c>
      <c r="D44" s="112" t="s">
        <v>31</v>
      </c>
      <c r="E44" s="112" t="s">
        <v>49</v>
      </c>
      <c r="F44" s="112" t="s">
        <v>50</v>
      </c>
      <c r="G44" s="110" t="s">
        <v>97</v>
      </c>
      <c r="H44" s="110" t="s">
        <v>62</v>
      </c>
      <c r="I44" s="110">
        <v>29</v>
      </c>
      <c r="J44" s="110">
        <v>35</v>
      </c>
      <c r="K44" s="110" t="s">
        <v>62</v>
      </c>
      <c r="L44" s="112" t="s">
        <v>54</v>
      </c>
      <c r="M44" s="110" t="s">
        <v>55</v>
      </c>
      <c r="N44" s="110">
        <v>2</v>
      </c>
      <c r="O44" s="110">
        <v>5.5</v>
      </c>
      <c r="P44" s="122">
        <v>0.86</v>
      </c>
      <c r="Q44" s="125">
        <f t="shared" si="0"/>
        <v>4.73</v>
      </c>
      <c r="R44" s="110" t="s">
        <v>37</v>
      </c>
      <c r="S44" s="113">
        <v>4</v>
      </c>
      <c r="T44" s="122">
        <v>0.62</v>
      </c>
      <c r="U44" s="121"/>
      <c r="V44" s="125">
        <v>0.2</v>
      </c>
      <c r="W44" s="138">
        <f t="shared" si="3"/>
        <v>0.82</v>
      </c>
      <c r="X44" s="139">
        <v>6.05</v>
      </c>
      <c r="Y44" s="143" t="s">
        <v>56</v>
      </c>
      <c r="Z44" s="90"/>
      <c r="AA44" s="90"/>
    </row>
    <row r="45" s="78" customFormat="1" ht="30" customHeight="1" spans="1:27">
      <c r="A45" s="110">
        <v>38</v>
      </c>
      <c r="B45" s="111" t="s">
        <v>101</v>
      </c>
      <c r="C45" s="112" t="s">
        <v>30</v>
      </c>
      <c r="D45" s="112" t="s">
        <v>31</v>
      </c>
      <c r="E45" s="112" t="s">
        <v>49</v>
      </c>
      <c r="F45" s="112" t="s">
        <v>50</v>
      </c>
      <c r="G45" s="110" t="s">
        <v>97</v>
      </c>
      <c r="H45" s="110" t="s">
        <v>61</v>
      </c>
      <c r="I45" s="110">
        <v>26</v>
      </c>
      <c r="J45" s="110">
        <v>33</v>
      </c>
      <c r="K45" s="110" t="s">
        <v>61</v>
      </c>
      <c r="L45" s="112" t="s">
        <v>54</v>
      </c>
      <c r="M45" s="110" t="s">
        <v>55</v>
      </c>
      <c r="N45" s="110">
        <v>2</v>
      </c>
      <c r="O45" s="110">
        <v>5.5</v>
      </c>
      <c r="P45" s="122">
        <v>0.86</v>
      </c>
      <c r="Q45" s="125">
        <f t="shared" si="0"/>
        <v>4.73</v>
      </c>
      <c r="R45" s="110" t="s">
        <v>37</v>
      </c>
      <c r="S45" s="113">
        <v>4</v>
      </c>
      <c r="T45" s="122">
        <v>0.62</v>
      </c>
      <c r="U45" s="121"/>
      <c r="V45" s="125">
        <v>0.2</v>
      </c>
      <c r="W45" s="138">
        <f t="shared" si="3"/>
        <v>0.82</v>
      </c>
      <c r="X45" s="139">
        <v>6.05</v>
      </c>
      <c r="Y45" s="143" t="s">
        <v>56</v>
      </c>
      <c r="Z45" s="90"/>
      <c r="AA45" s="90"/>
    </row>
    <row r="46" s="78" customFormat="1" ht="30" customHeight="1" spans="1:27">
      <c r="A46" s="110">
        <v>39</v>
      </c>
      <c r="B46" s="111" t="s">
        <v>102</v>
      </c>
      <c r="C46" s="112" t="s">
        <v>30</v>
      </c>
      <c r="D46" s="112" t="s">
        <v>31</v>
      </c>
      <c r="E46" s="112" t="s">
        <v>49</v>
      </c>
      <c r="F46" s="112" t="s">
        <v>50</v>
      </c>
      <c r="G46" s="110" t="s">
        <v>97</v>
      </c>
      <c r="H46" s="110" t="s">
        <v>62</v>
      </c>
      <c r="I46" s="110">
        <v>32</v>
      </c>
      <c r="J46" s="110">
        <v>35</v>
      </c>
      <c r="K46" s="110" t="s">
        <v>62</v>
      </c>
      <c r="L46" s="112" t="s">
        <v>54</v>
      </c>
      <c r="M46" s="110" t="s">
        <v>55</v>
      </c>
      <c r="N46" s="110">
        <v>2</v>
      </c>
      <c r="O46" s="110">
        <v>5</v>
      </c>
      <c r="P46" s="122">
        <v>0.86</v>
      </c>
      <c r="Q46" s="125">
        <f t="shared" si="0"/>
        <v>4.3</v>
      </c>
      <c r="R46" s="110" t="s">
        <v>37</v>
      </c>
      <c r="S46" s="113">
        <v>4</v>
      </c>
      <c r="T46" s="122">
        <v>0.62</v>
      </c>
      <c r="U46" s="121"/>
      <c r="V46" s="125">
        <v>0.2</v>
      </c>
      <c r="W46" s="138">
        <f t="shared" si="3"/>
        <v>0.82</v>
      </c>
      <c r="X46" s="139">
        <v>5.6</v>
      </c>
      <c r="Y46" s="143" t="s">
        <v>56</v>
      </c>
      <c r="Z46" s="90"/>
      <c r="AA46" s="90"/>
    </row>
    <row r="47" s="78" customFormat="1" ht="30" customHeight="1" spans="1:27">
      <c r="A47" s="110">
        <v>40</v>
      </c>
      <c r="B47" s="111" t="s">
        <v>103</v>
      </c>
      <c r="C47" s="112" t="s">
        <v>30</v>
      </c>
      <c r="D47" s="112" t="s">
        <v>31</v>
      </c>
      <c r="E47" s="112" t="s">
        <v>49</v>
      </c>
      <c r="F47" s="112" t="s">
        <v>50</v>
      </c>
      <c r="G47" s="110" t="s">
        <v>97</v>
      </c>
      <c r="H47" s="110" t="s">
        <v>62</v>
      </c>
      <c r="I47" s="110">
        <v>30</v>
      </c>
      <c r="J47" s="110">
        <v>36</v>
      </c>
      <c r="K47" s="110" t="s">
        <v>62</v>
      </c>
      <c r="L47" s="112" t="s">
        <v>54</v>
      </c>
      <c r="M47" s="110" t="s">
        <v>55</v>
      </c>
      <c r="N47" s="110">
        <v>2</v>
      </c>
      <c r="O47" s="110">
        <v>5</v>
      </c>
      <c r="P47" s="122">
        <v>0.86</v>
      </c>
      <c r="Q47" s="125">
        <f t="shared" si="0"/>
        <v>4.3</v>
      </c>
      <c r="R47" s="110" t="s">
        <v>37</v>
      </c>
      <c r="S47" s="113">
        <v>4</v>
      </c>
      <c r="T47" s="122">
        <v>0.62</v>
      </c>
      <c r="U47" s="121"/>
      <c r="V47" s="125">
        <v>0.2</v>
      </c>
      <c r="W47" s="138">
        <f t="shared" si="3"/>
        <v>0.82</v>
      </c>
      <c r="X47" s="139">
        <v>5.6</v>
      </c>
      <c r="Y47" s="143" t="s">
        <v>56</v>
      </c>
      <c r="Z47" s="90"/>
      <c r="AA47" s="90"/>
    </row>
    <row r="48" s="78" customFormat="1" ht="30" customHeight="1" spans="1:27">
      <c r="A48" s="110">
        <v>41</v>
      </c>
      <c r="B48" s="111" t="s">
        <v>104</v>
      </c>
      <c r="C48" s="112" t="s">
        <v>30</v>
      </c>
      <c r="D48" s="112" t="s">
        <v>31</v>
      </c>
      <c r="E48" s="112" t="s">
        <v>49</v>
      </c>
      <c r="F48" s="112" t="s">
        <v>50</v>
      </c>
      <c r="G48" s="110" t="s">
        <v>97</v>
      </c>
      <c r="H48" s="110" t="s">
        <v>61</v>
      </c>
      <c r="I48" s="110">
        <v>30</v>
      </c>
      <c r="J48" s="110">
        <v>34</v>
      </c>
      <c r="K48" s="110" t="s">
        <v>62</v>
      </c>
      <c r="L48" s="112" t="s">
        <v>54</v>
      </c>
      <c r="M48" s="110" t="s">
        <v>55</v>
      </c>
      <c r="N48" s="110">
        <v>2</v>
      </c>
      <c r="O48" s="110">
        <v>5</v>
      </c>
      <c r="P48" s="122">
        <v>0.86</v>
      </c>
      <c r="Q48" s="125">
        <f t="shared" si="0"/>
        <v>4.3</v>
      </c>
      <c r="R48" s="110" t="s">
        <v>37</v>
      </c>
      <c r="S48" s="113">
        <v>4</v>
      </c>
      <c r="T48" s="122">
        <v>0.62</v>
      </c>
      <c r="U48" s="121"/>
      <c r="V48" s="125">
        <v>0.2</v>
      </c>
      <c r="W48" s="138">
        <f t="shared" si="3"/>
        <v>0.82</v>
      </c>
      <c r="X48" s="139">
        <v>5.6</v>
      </c>
      <c r="Y48" s="143" t="s">
        <v>56</v>
      </c>
      <c r="Z48" s="90"/>
      <c r="AA48" s="90"/>
    </row>
    <row r="49" s="78" customFormat="1" ht="30" customHeight="1" spans="1:27">
      <c r="A49" s="110">
        <v>42</v>
      </c>
      <c r="B49" s="111" t="s">
        <v>105</v>
      </c>
      <c r="C49" s="112" t="s">
        <v>30</v>
      </c>
      <c r="D49" s="112" t="s">
        <v>31</v>
      </c>
      <c r="E49" s="112" t="s">
        <v>49</v>
      </c>
      <c r="F49" s="112" t="s">
        <v>50</v>
      </c>
      <c r="G49" s="110" t="s">
        <v>97</v>
      </c>
      <c r="H49" s="110" t="s">
        <v>61</v>
      </c>
      <c r="I49" s="110">
        <v>29</v>
      </c>
      <c r="J49" s="110">
        <v>34</v>
      </c>
      <c r="K49" s="110" t="s">
        <v>62</v>
      </c>
      <c r="L49" s="112" t="s">
        <v>54</v>
      </c>
      <c r="M49" s="110" t="s">
        <v>55</v>
      </c>
      <c r="N49" s="110">
        <v>2</v>
      </c>
      <c r="O49" s="110">
        <v>5</v>
      </c>
      <c r="P49" s="122">
        <v>0.86</v>
      </c>
      <c r="Q49" s="125">
        <f t="shared" si="0"/>
        <v>4.3</v>
      </c>
      <c r="R49" s="110" t="s">
        <v>37</v>
      </c>
      <c r="S49" s="113">
        <v>4</v>
      </c>
      <c r="T49" s="122">
        <v>0.62</v>
      </c>
      <c r="U49" s="121"/>
      <c r="V49" s="125">
        <v>0.2</v>
      </c>
      <c r="W49" s="138">
        <f t="shared" si="3"/>
        <v>0.82</v>
      </c>
      <c r="X49" s="139">
        <v>5.6</v>
      </c>
      <c r="Y49" s="143" t="s">
        <v>56</v>
      </c>
      <c r="Z49" s="90"/>
      <c r="AA49" s="90"/>
    </row>
    <row r="50" s="79" customFormat="1" ht="35.1" customHeight="1" spans="1:27">
      <c r="A50" s="110">
        <v>43</v>
      </c>
      <c r="B50" s="114" t="s">
        <v>106</v>
      </c>
      <c r="C50" s="112" t="s">
        <v>30</v>
      </c>
      <c r="D50" s="110" t="s">
        <v>31</v>
      </c>
      <c r="E50" s="110">
        <v>16</v>
      </c>
      <c r="F50" s="110" t="s">
        <v>50</v>
      </c>
      <c r="G50" s="110" t="s">
        <v>107</v>
      </c>
      <c r="H50" s="110" t="s">
        <v>108</v>
      </c>
      <c r="I50" s="110">
        <v>29</v>
      </c>
      <c r="J50" s="110">
        <v>33</v>
      </c>
      <c r="K50" s="110" t="s">
        <v>108</v>
      </c>
      <c r="L50" s="113" t="s">
        <v>109</v>
      </c>
      <c r="M50" s="113" t="s">
        <v>110</v>
      </c>
      <c r="N50" s="113">
        <v>4</v>
      </c>
      <c r="O50" s="113">
        <v>5.25</v>
      </c>
      <c r="P50" s="121">
        <v>1.02</v>
      </c>
      <c r="Q50" s="125">
        <f t="shared" si="0"/>
        <v>5.355</v>
      </c>
      <c r="R50" s="113" t="s">
        <v>111</v>
      </c>
      <c r="S50" s="113">
        <v>4</v>
      </c>
      <c r="T50" s="121">
        <v>0.62</v>
      </c>
      <c r="U50" s="121"/>
      <c r="V50" s="121">
        <v>0.2</v>
      </c>
      <c r="W50" s="134">
        <v>0.82</v>
      </c>
      <c r="X50" s="139">
        <v>6.75</v>
      </c>
      <c r="Y50" s="143" t="s">
        <v>112</v>
      </c>
      <c r="Z50" s="88"/>
      <c r="AA50" s="88"/>
    </row>
    <row r="51" s="79" customFormat="1" ht="34.5" customHeight="1" spans="1:27">
      <c r="A51" s="110">
        <v>44</v>
      </c>
      <c r="B51" s="114" t="s">
        <v>113</v>
      </c>
      <c r="C51" s="112" t="s">
        <v>30</v>
      </c>
      <c r="D51" s="110" t="s">
        <v>31</v>
      </c>
      <c r="E51" s="110">
        <v>16</v>
      </c>
      <c r="F51" s="110" t="s">
        <v>50</v>
      </c>
      <c r="G51" s="110" t="s">
        <v>107</v>
      </c>
      <c r="H51" s="110" t="s">
        <v>108</v>
      </c>
      <c r="I51" s="110">
        <v>29</v>
      </c>
      <c r="J51" s="110">
        <v>33</v>
      </c>
      <c r="K51" s="110" t="s">
        <v>108</v>
      </c>
      <c r="L51" s="113" t="s">
        <v>109</v>
      </c>
      <c r="M51" s="113" t="s">
        <v>110</v>
      </c>
      <c r="N51" s="113">
        <v>4</v>
      </c>
      <c r="O51" s="113">
        <v>4</v>
      </c>
      <c r="P51" s="121">
        <v>1.02</v>
      </c>
      <c r="Q51" s="125">
        <f t="shared" si="0"/>
        <v>4.08</v>
      </c>
      <c r="R51" s="113" t="s">
        <v>111</v>
      </c>
      <c r="S51" s="113">
        <v>4</v>
      </c>
      <c r="T51" s="121">
        <v>0.62</v>
      </c>
      <c r="U51" s="121"/>
      <c r="V51" s="121">
        <v>0.2</v>
      </c>
      <c r="W51" s="134">
        <v>0.82</v>
      </c>
      <c r="X51" s="139">
        <v>5.35</v>
      </c>
      <c r="Y51" s="143" t="s">
        <v>112</v>
      </c>
      <c r="Z51" s="88"/>
      <c r="AA51" s="88"/>
    </row>
    <row r="52" s="81" customFormat="1" ht="27.95" customHeight="1" spans="1:27">
      <c r="A52" s="110">
        <v>45</v>
      </c>
      <c r="B52" s="117" t="s">
        <v>114</v>
      </c>
      <c r="C52" s="112" t="s">
        <v>30</v>
      </c>
      <c r="D52" s="118" t="s">
        <v>115</v>
      </c>
      <c r="E52" s="118" t="s">
        <v>116</v>
      </c>
      <c r="F52" s="118" t="s">
        <v>81</v>
      </c>
      <c r="G52" s="118" t="s">
        <v>117</v>
      </c>
      <c r="H52" s="118" t="s">
        <v>118</v>
      </c>
      <c r="I52" s="118">
        <v>37</v>
      </c>
      <c r="J52" s="118">
        <v>39</v>
      </c>
      <c r="K52" s="118" t="s">
        <v>119</v>
      </c>
      <c r="L52" s="118" t="s">
        <v>109</v>
      </c>
      <c r="M52" s="113" t="s">
        <v>110</v>
      </c>
      <c r="N52" s="118">
        <v>4</v>
      </c>
      <c r="O52" s="118">
        <v>3.5</v>
      </c>
      <c r="P52" s="126">
        <v>1.24</v>
      </c>
      <c r="Q52" s="125">
        <f t="shared" si="0"/>
        <v>4.34</v>
      </c>
      <c r="R52" s="118" t="s">
        <v>120</v>
      </c>
      <c r="S52" s="118">
        <v>8</v>
      </c>
      <c r="T52" s="126">
        <v>0.822</v>
      </c>
      <c r="U52" s="126">
        <v>0.24</v>
      </c>
      <c r="V52" s="126"/>
      <c r="W52" s="118">
        <v>1.062</v>
      </c>
      <c r="X52" s="139">
        <v>5.9</v>
      </c>
      <c r="Y52" s="117" t="s">
        <v>121</v>
      </c>
      <c r="Z52" s="89"/>
      <c r="AA52" s="89"/>
    </row>
    <row r="53" s="79" customFormat="1" ht="30" customHeight="1" spans="1:27">
      <c r="A53" s="110">
        <v>46</v>
      </c>
      <c r="B53" s="116" t="s">
        <v>122</v>
      </c>
      <c r="C53" s="112" t="s">
        <v>30</v>
      </c>
      <c r="D53" s="110" t="s">
        <v>31</v>
      </c>
      <c r="E53" s="110">
        <v>787</v>
      </c>
      <c r="F53" s="113" t="s">
        <v>33</v>
      </c>
      <c r="G53" s="110" t="s">
        <v>123</v>
      </c>
      <c r="H53" s="110" t="s">
        <v>124</v>
      </c>
      <c r="I53" s="110">
        <v>32</v>
      </c>
      <c r="J53" s="110">
        <v>34</v>
      </c>
      <c r="K53" s="110" t="s">
        <v>52</v>
      </c>
      <c r="L53" s="127" t="s">
        <v>35</v>
      </c>
      <c r="M53" s="113" t="s">
        <v>110</v>
      </c>
      <c r="N53" s="121">
        <v>4</v>
      </c>
      <c r="O53" s="110">
        <v>4</v>
      </c>
      <c r="P53" s="121">
        <v>1.02</v>
      </c>
      <c r="Q53" s="125">
        <f t="shared" si="0"/>
        <v>4.08</v>
      </c>
      <c r="R53" s="127" t="s">
        <v>125</v>
      </c>
      <c r="S53" s="121">
        <v>4</v>
      </c>
      <c r="T53" s="121">
        <v>0.62</v>
      </c>
      <c r="U53" s="121">
        <v>0.2</v>
      </c>
      <c r="V53" s="121"/>
      <c r="W53" s="121">
        <f t="shared" ref="W53" si="4">T53+U53</f>
        <v>0.82</v>
      </c>
      <c r="X53" s="139">
        <v>5.35</v>
      </c>
      <c r="Y53" s="143" t="s">
        <v>126</v>
      </c>
      <c r="Z53" s="88"/>
      <c r="AA53" s="88"/>
    </row>
    <row r="54" s="79" customFormat="1" ht="30" customHeight="1" spans="1:27">
      <c r="A54" s="110">
        <v>47</v>
      </c>
      <c r="B54" s="116" t="s">
        <v>127</v>
      </c>
      <c r="C54" s="112" t="s">
        <v>30</v>
      </c>
      <c r="D54" s="110" t="s">
        <v>79</v>
      </c>
      <c r="E54" s="110" t="s">
        <v>128</v>
      </c>
      <c r="F54" s="110" t="s">
        <v>129</v>
      </c>
      <c r="G54" s="110" t="s">
        <v>130</v>
      </c>
      <c r="H54" s="110">
        <v>5</v>
      </c>
      <c r="I54" s="110">
        <v>43</v>
      </c>
      <c r="J54" s="110">
        <v>46</v>
      </c>
      <c r="K54" s="110">
        <v>5</v>
      </c>
      <c r="L54" s="113" t="s">
        <v>109</v>
      </c>
      <c r="M54" s="128" t="s">
        <v>55</v>
      </c>
      <c r="N54" s="121">
        <v>2</v>
      </c>
      <c r="O54" s="121">
        <v>10</v>
      </c>
      <c r="P54" s="121">
        <v>1.032</v>
      </c>
      <c r="Q54" s="125">
        <f t="shared" si="0"/>
        <v>10.32</v>
      </c>
      <c r="R54" s="113" t="s">
        <v>111</v>
      </c>
      <c r="S54" s="121">
        <v>8</v>
      </c>
      <c r="T54" s="121">
        <v>0.816</v>
      </c>
      <c r="U54" s="121"/>
      <c r="V54" s="121">
        <v>0.24</v>
      </c>
      <c r="W54" s="121">
        <v>1.056</v>
      </c>
      <c r="X54" s="139">
        <v>12.4</v>
      </c>
      <c r="Y54" s="143" t="s">
        <v>131</v>
      </c>
      <c r="Z54" s="88"/>
      <c r="AA54" s="88"/>
    </row>
    <row r="55" s="79" customFormat="1" ht="30" customHeight="1" spans="1:27">
      <c r="A55" s="110">
        <v>48</v>
      </c>
      <c r="B55" s="116" t="s">
        <v>132</v>
      </c>
      <c r="C55" s="112" t="s">
        <v>30</v>
      </c>
      <c r="D55" s="110" t="s">
        <v>79</v>
      </c>
      <c r="E55" s="110" t="s">
        <v>128</v>
      </c>
      <c r="F55" s="110" t="s">
        <v>129</v>
      </c>
      <c r="G55" s="110" t="s">
        <v>130</v>
      </c>
      <c r="H55" s="110">
        <v>5</v>
      </c>
      <c r="I55" s="110">
        <v>43</v>
      </c>
      <c r="J55" s="110">
        <v>46</v>
      </c>
      <c r="K55" s="110">
        <v>5</v>
      </c>
      <c r="L55" s="113" t="s">
        <v>109</v>
      </c>
      <c r="M55" s="128" t="s">
        <v>55</v>
      </c>
      <c r="N55" s="121">
        <v>2</v>
      </c>
      <c r="O55" s="121">
        <v>10.5</v>
      </c>
      <c r="P55" s="121">
        <v>1.032</v>
      </c>
      <c r="Q55" s="125">
        <f t="shared" si="0"/>
        <v>10.836</v>
      </c>
      <c r="R55" s="113" t="s">
        <v>111</v>
      </c>
      <c r="S55" s="121">
        <v>8</v>
      </c>
      <c r="T55" s="121">
        <v>0.816</v>
      </c>
      <c r="U55" s="121"/>
      <c r="V55" s="121">
        <v>0.24</v>
      </c>
      <c r="W55" s="121">
        <v>1.056</v>
      </c>
      <c r="X55" s="139">
        <v>12.95</v>
      </c>
      <c r="Y55" s="143" t="s">
        <v>131</v>
      </c>
      <c r="Z55" s="88"/>
      <c r="AA55" s="88"/>
    </row>
    <row r="56" s="79" customFormat="1" ht="30" customHeight="1" spans="1:27">
      <c r="A56" s="110">
        <v>49</v>
      </c>
      <c r="B56" s="116" t="s">
        <v>133</v>
      </c>
      <c r="C56" s="112" t="s">
        <v>30</v>
      </c>
      <c r="D56" s="110" t="s">
        <v>79</v>
      </c>
      <c r="E56" s="110" t="s">
        <v>128</v>
      </c>
      <c r="F56" s="110" t="s">
        <v>129</v>
      </c>
      <c r="G56" s="110" t="s">
        <v>130</v>
      </c>
      <c r="H56" s="110">
        <v>5</v>
      </c>
      <c r="I56" s="110">
        <v>43</v>
      </c>
      <c r="J56" s="110">
        <v>46</v>
      </c>
      <c r="K56" s="110">
        <v>5</v>
      </c>
      <c r="L56" s="113" t="s">
        <v>109</v>
      </c>
      <c r="M56" s="128" t="s">
        <v>55</v>
      </c>
      <c r="N56" s="121">
        <v>2</v>
      </c>
      <c r="O56" s="121">
        <v>18.5</v>
      </c>
      <c r="P56" s="121">
        <v>1.032</v>
      </c>
      <c r="Q56" s="125">
        <f t="shared" si="0"/>
        <v>19.092</v>
      </c>
      <c r="R56" s="113" t="s">
        <v>111</v>
      </c>
      <c r="S56" s="121">
        <v>8</v>
      </c>
      <c r="T56" s="121">
        <v>0.816</v>
      </c>
      <c r="U56" s="121"/>
      <c r="V56" s="121">
        <v>0.24</v>
      </c>
      <c r="W56" s="121">
        <v>1.056</v>
      </c>
      <c r="X56" s="139">
        <v>21.95</v>
      </c>
      <c r="Y56" s="143" t="s">
        <v>131</v>
      </c>
      <c r="Z56" s="88"/>
      <c r="AA56" s="88"/>
    </row>
    <row r="57" s="82" customFormat="1" ht="30" customHeight="1" spans="1:27">
      <c r="A57" s="110">
        <v>50</v>
      </c>
      <c r="B57" s="114" t="s">
        <v>134</v>
      </c>
      <c r="C57" s="112" t="s">
        <v>30</v>
      </c>
      <c r="D57" s="110" t="s">
        <v>31</v>
      </c>
      <c r="E57" s="112" t="s">
        <v>49</v>
      </c>
      <c r="F57" s="110" t="s">
        <v>135</v>
      </c>
      <c r="G57" s="110" t="s">
        <v>136</v>
      </c>
      <c r="H57" s="110" t="s">
        <v>108</v>
      </c>
      <c r="I57" s="110">
        <v>30</v>
      </c>
      <c r="J57" s="110">
        <v>34</v>
      </c>
      <c r="K57" s="110" t="s">
        <v>53</v>
      </c>
      <c r="L57" s="110" t="s">
        <v>54</v>
      </c>
      <c r="M57" s="128" t="s">
        <v>55</v>
      </c>
      <c r="N57" s="128" t="s">
        <v>137</v>
      </c>
      <c r="O57" s="128" t="s">
        <v>138</v>
      </c>
      <c r="P57" s="122">
        <v>0.86</v>
      </c>
      <c r="Q57" s="125">
        <f t="shared" ref="Q57:Q120" si="5">O57*P57</f>
        <v>6.02</v>
      </c>
      <c r="R57" s="128" t="s">
        <v>111</v>
      </c>
      <c r="S57" s="118">
        <v>8</v>
      </c>
      <c r="T57" s="125" t="s">
        <v>139</v>
      </c>
      <c r="U57" s="122"/>
      <c r="V57" s="121">
        <v>0.2</v>
      </c>
      <c r="W57" s="140">
        <f>T57+V57</f>
        <v>0.88</v>
      </c>
      <c r="X57" s="139">
        <v>7.5</v>
      </c>
      <c r="Y57" s="114" t="s">
        <v>140</v>
      </c>
      <c r="Z57" s="145"/>
      <c r="AA57" s="145"/>
    </row>
    <row r="58" s="82" customFormat="1" ht="30" customHeight="1" spans="1:27">
      <c r="A58" s="110">
        <v>51</v>
      </c>
      <c r="B58" s="114" t="s">
        <v>141</v>
      </c>
      <c r="C58" s="112" t="s">
        <v>30</v>
      </c>
      <c r="D58" s="110" t="s">
        <v>31</v>
      </c>
      <c r="E58" s="112" t="s">
        <v>49</v>
      </c>
      <c r="F58" s="110" t="s">
        <v>135</v>
      </c>
      <c r="G58" s="110" t="s">
        <v>136</v>
      </c>
      <c r="H58" s="110" t="s">
        <v>108</v>
      </c>
      <c r="I58" s="110">
        <v>30</v>
      </c>
      <c r="J58" s="110">
        <v>34</v>
      </c>
      <c r="K58" s="110" t="s">
        <v>53</v>
      </c>
      <c r="L58" s="110" t="s">
        <v>54</v>
      </c>
      <c r="M58" s="128" t="s">
        <v>55</v>
      </c>
      <c r="N58" s="128" t="s">
        <v>137</v>
      </c>
      <c r="O58" s="128" t="s">
        <v>138</v>
      </c>
      <c r="P58" s="122">
        <v>0.86</v>
      </c>
      <c r="Q58" s="125">
        <f t="shared" si="5"/>
        <v>6.02</v>
      </c>
      <c r="R58" s="128" t="s">
        <v>111</v>
      </c>
      <c r="S58" s="118">
        <v>8</v>
      </c>
      <c r="T58" s="125" t="s">
        <v>139</v>
      </c>
      <c r="U58" s="122"/>
      <c r="V58" s="121">
        <v>0.2</v>
      </c>
      <c r="W58" s="140">
        <v>0.88</v>
      </c>
      <c r="X58" s="139">
        <v>7.5</v>
      </c>
      <c r="Y58" s="114" t="s">
        <v>140</v>
      </c>
      <c r="Z58" s="145"/>
      <c r="AA58" s="145"/>
    </row>
    <row r="59" s="82" customFormat="1" ht="30" customHeight="1" spans="1:27">
      <c r="A59" s="110">
        <v>52</v>
      </c>
      <c r="B59" s="114" t="s">
        <v>142</v>
      </c>
      <c r="C59" s="112" t="s">
        <v>30</v>
      </c>
      <c r="D59" s="110" t="s">
        <v>31</v>
      </c>
      <c r="E59" s="112" t="s">
        <v>49</v>
      </c>
      <c r="F59" s="110" t="s">
        <v>135</v>
      </c>
      <c r="G59" s="110" t="s">
        <v>136</v>
      </c>
      <c r="H59" s="110" t="s">
        <v>108</v>
      </c>
      <c r="I59" s="110">
        <v>33</v>
      </c>
      <c r="J59" s="110">
        <v>34</v>
      </c>
      <c r="K59" s="110" t="s">
        <v>53</v>
      </c>
      <c r="L59" s="110" t="s">
        <v>54</v>
      </c>
      <c r="M59" s="128" t="s">
        <v>55</v>
      </c>
      <c r="N59" s="128" t="s">
        <v>137</v>
      </c>
      <c r="O59" s="128" t="s">
        <v>138</v>
      </c>
      <c r="P59" s="122">
        <v>0.86</v>
      </c>
      <c r="Q59" s="125">
        <f t="shared" si="5"/>
        <v>6.02</v>
      </c>
      <c r="R59" s="128" t="s">
        <v>111</v>
      </c>
      <c r="S59" s="118">
        <v>8</v>
      </c>
      <c r="T59" s="125" t="s">
        <v>139</v>
      </c>
      <c r="U59" s="122"/>
      <c r="V59" s="121">
        <v>0.2</v>
      </c>
      <c r="W59" s="140">
        <v>0.88</v>
      </c>
      <c r="X59" s="139">
        <v>7.5</v>
      </c>
      <c r="Y59" s="114" t="s">
        <v>140</v>
      </c>
      <c r="Z59" s="145"/>
      <c r="AA59" s="145"/>
    </row>
    <row r="60" s="82" customFormat="1" ht="30" customHeight="1" spans="1:27">
      <c r="A60" s="110">
        <v>53</v>
      </c>
      <c r="B60" s="114" t="s">
        <v>143</v>
      </c>
      <c r="C60" s="112" t="s">
        <v>30</v>
      </c>
      <c r="D60" s="110" t="s">
        <v>31</v>
      </c>
      <c r="E60" s="112" t="s">
        <v>49</v>
      </c>
      <c r="F60" s="110" t="s">
        <v>135</v>
      </c>
      <c r="G60" s="110" t="s">
        <v>136</v>
      </c>
      <c r="H60" s="110" t="s">
        <v>108</v>
      </c>
      <c r="I60" s="110">
        <v>33</v>
      </c>
      <c r="J60" s="110">
        <v>34</v>
      </c>
      <c r="K60" s="110" t="s">
        <v>53</v>
      </c>
      <c r="L60" s="110" t="s">
        <v>54</v>
      </c>
      <c r="M60" s="128" t="s">
        <v>55</v>
      </c>
      <c r="N60" s="128" t="s">
        <v>137</v>
      </c>
      <c r="O60" s="128" t="s">
        <v>138</v>
      </c>
      <c r="P60" s="122">
        <v>0.86</v>
      </c>
      <c r="Q60" s="125">
        <f t="shared" si="5"/>
        <v>6.02</v>
      </c>
      <c r="R60" s="128" t="s">
        <v>111</v>
      </c>
      <c r="S60" s="118">
        <v>8</v>
      </c>
      <c r="T60" s="125" t="s">
        <v>139</v>
      </c>
      <c r="U60" s="122"/>
      <c r="V60" s="121">
        <v>0.2</v>
      </c>
      <c r="W60" s="140">
        <v>0.88</v>
      </c>
      <c r="X60" s="139">
        <v>7.5</v>
      </c>
      <c r="Y60" s="114" t="s">
        <v>140</v>
      </c>
      <c r="Z60" s="145"/>
      <c r="AA60" s="145"/>
    </row>
    <row r="61" s="82" customFormat="1" ht="30" customHeight="1" spans="1:27">
      <c r="A61" s="110">
        <v>54</v>
      </c>
      <c r="B61" s="114" t="s">
        <v>144</v>
      </c>
      <c r="C61" s="112" t="s">
        <v>30</v>
      </c>
      <c r="D61" s="110" t="s">
        <v>31</v>
      </c>
      <c r="E61" s="112" t="s">
        <v>49</v>
      </c>
      <c r="F61" s="110" t="s">
        <v>135</v>
      </c>
      <c r="G61" s="110" t="s">
        <v>136</v>
      </c>
      <c r="H61" s="110" t="s">
        <v>108</v>
      </c>
      <c r="I61" s="110">
        <v>29</v>
      </c>
      <c r="J61" s="110">
        <v>34</v>
      </c>
      <c r="K61" s="110" t="s">
        <v>53</v>
      </c>
      <c r="L61" s="110" t="s">
        <v>54</v>
      </c>
      <c r="M61" s="128" t="s">
        <v>55</v>
      </c>
      <c r="N61" s="128" t="s">
        <v>137</v>
      </c>
      <c r="O61" s="128" t="s">
        <v>145</v>
      </c>
      <c r="P61" s="122">
        <v>0.86</v>
      </c>
      <c r="Q61" s="125">
        <f t="shared" si="5"/>
        <v>3.87</v>
      </c>
      <c r="R61" s="128" t="s">
        <v>111</v>
      </c>
      <c r="S61" s="121">
        <v>4</v>
      </c>
      <c r="T61" s="121">
        <v>0.62</v>
      </c>
      <c r="U61" s="122"/>
      <c r="V61" s="121">
        <v>0.2</v>
      </c>
      <c r="W61" s="140">
        <v>0.82</v>
      </c>
      <c r="X61" s="139">
        <v>5.1</v>
      </c>
      <c r="Y61" s="114" t="s">
        <v>140</v>
      </c>
      <c r="Z61" s="145"/>
      <c r="AA61" s="145"/>
    </row>
    <row r="62" s="82" customFormat="1" ht="30" customHeight="1" spans="1:27">
      <c r="A62" s="110">
        <v>55</v>
      </c>
      <c r="B62" s="114" t="s">
        <v>146</v>
      </c>
      <c r="C62" s="112" t="s">
        <v>30</v>
      </c>
      <c r="D62" s="110" t="s">
        <v>31</v>
      </c>
      <c r="E62" s="112" t="s">
        <v>49</v>
      </c>
      <c r="F62" s="110" t="s">
        <v>135</v>
      </c>
      <c r="G62" s="110" t="s">
        <v>147</v>
      </c>
      <c r="H62" s="110" t="s">
        <v>52</v>
      </c>
      <c r="I62" s="110">
        <v>37</v>
      </c>
      <c r="J62" s="110">
        <v>39</v>
      </c>
      <c r="K62" s="110" t="s">
        <v>53</v>
      </c>
      <c r="L62" s="113" t="s">
        <v>54</v>
      </c>
      <c r="M62" s="128" t="s">
        <v>55</v>
      </c>
      <c r="N62" s="128" t="s">
        <v>137</v>
      </c>
      <c r="O62" s="128" t="s">
        <v>148</v>
      </c>
      <c r="P62" s="122">
        <v>0.86</v>
      </c>
      <c r="Q62" s="125">
        <f t="shared" si="5"/>
        <v>7.31</v>
      </c>
      <c r="R62" s="128" t="s">
        <v>111</v>
      </c>
      <c r="S62" s="121">
        <v>4</v>
      </c>
      <c r="T62" s="121">
        <v>0.62</v>
      </c>
      <c r="U62" s="122"/>
      <c r="V62" s="121">
        <v>0.2</v>
      </c>
      <c r="W62" s="140">
        <v>0.82</v>
      </c>
      <c r="X62" s="139">
        <v>8.85</v>
      </c>
      <c r="Y62" s="114" t="s">
        <v>140</v>
      </c>
      <c r="Z62" s="145"/>
      <c r="AA62" s="145"/>
    </row>
    <row r="63" s="82" customFormat="1" ht="30" customHeight="1" spans="1:27">
      <c r="A63" s="110">
        <v>56</v>
      </c>
      <c r="B63" s="114" t="s">
        <v>149</v>
      </c>
      <c r="C63" s="112" t="s">
        <v>30</v>
      </c>
      <c r="D63" s="110" t="s">
        <v>31</v>
      </c>
      <c r="E63" s="112" t="s">
        <v>49</v>
      </c>
      <c r="F63" s="110" t="s">
        <v>135</v>
      </c>
      <c r="G63" s="110" t="s">
        <v>147</v>
      </c>
      <c r="H63" s="110" t="s">
        <v>52</v>
      </c>
      <c r="I63" s="110">
        <v>37</v>
      </c>
      <c r="J63" s="110">
        <v>39</v>
      </c>
      <c r="K63" s="110" t="s">
        <v>53</v>
      </c>
      <c r="L63" s="113" t="s">
        <v>54</v>
      </c>
      <c r="M63" s="128" t="s">
        <v>55</v>
      </c>
      <c r="N63" s="128" t="s">
        <v>137</v>
      </c>
      <c r="O63" s="128" t="s">
        <v>148</v>
      </c>
      <c r="P63" s="122">
        <v>0.86</v>
      </c>
      <c r="Q63" s="125">
        <f t="shared" si="5"/>
        <v>7.31</v>
      </c>
      <c r="R63" s="128" t="s">
        <v>111</v>
      </c>
      <c r="S63" s="121">
        <v>4</v>
      </c>
      <c r="T63" s="121">
        <v>0.62</v>
      </c>
      <c r="U63" s="122"/>
      <c r="V63" s="121">
        <v>0.2</v>
      </c>
      <c r="W63" s="140">
        <v>0.82</v>
      </c>
      <c r="X63" s="139">
        <v>8.85</v>
      </c>
      <c r="Y63" s="114" t="s">
        <v>140</v>
      </c>
      <c r="Z63" s="145"/>
      <c r="AA63" s="145"/>
    </row>
    <row r="64" s="82" customFormat="1" ht="30" customHeight="1" spans="1:27">
      <c r="A64" s="110">
        <v>57</v>
      </c>
      <c r="B64" s="114" t="s">
        <v>150</v>
      </c>
      <c r="C64" s="112" t="s">
        <v>30</v>
      </c>
      <c r="D64" s="110" t="s">
        <v>31</v>
      </c>
      <c r="E64" s="112" t="s">
        <v>49</v>
      </c>
      <c r="F64" s="110" t="s">
        <v>135</v>
      </c>
      <c r="G64" s="110" t="s">
        <v>147</v>
      </c>
      <c r="H64" s="110" t="s">
        <v>52</v>
      </c>
      <c r="I64" s="110">
        <v>39</v>
      </c>
      <c r="J64" s="110">
        <v>39</v>
      </c>
      <c r="K64" s="110" t="s">
        <v>53</v>
      </c>
      <c r="L64" s="113" t="s">
        <v>54</v>
      </c>
      <c r="M64" s="128" t="s">
        <v>55</v>
      </c>
      <c r="N64" s="128" t="s">
        <v>137</v>
      </c>
      <c r="O64" s="128" t="s">
        <v>148</v>
      </c>
      <c r="P64" s="122">
        <v>0.86</v>
      </c>
      <c r="Q64" s="125">
        <f t="shared" si="5"/>
        <v>7.31</v>
      </c>
      <c r="R64" s="128" t="s">
        <v>111</v>
      </c>
      <c r="S64" s="121">
        <v>4</v>
      </c>
      <c r="T64" s="121">
        <v>0.62</v>
      </c>
      <c r="U64" s="122"/>
      <c r="V64" s="121">
        <v>0.2</v>
      </c>
      <c r="W64" s="140">
        <v>0.82</v>
      </c>
      <c r="X64" s="139">
        <v>8.85</v>
      </c>
      <c r="Y64" s="114" t="s">
        <v>140</v>
      </c>
      <c r="Z64" s="145"/>
      <c r="AA64" s="145"/>
    </row>
    <row r="65" s="82" customFormat="1" ht="30" customHeight="1" spans="1:27">
      <c r="A65" s="110">
        <v>58</v>
      </c>
      <c r="B65" s="114" t="s">
        <v>151</v>
      </c>
      <c r="C65" s="112" t="s">
        <v>30</v>
      </c>
      <c r="D65" s="110" t="s">
        <v>31</v>
      </c>
      <c r="E65" s="112" t="s">
        <v>49</v>
      </c>
      <c r="F65" s="110" t="s">
        <v>135</v>
      </c>
      <c r="G65" s="110" t="s">
        <v>147</v>
      </c>
      <c r="H65" s="110" t="s">
        <v>52</v>
      </c>
      <c r="I65" s="110">
        <v>39</v>
      </c>
      <c r="J65" s="110">
        <v>39</v>
      </c>
      <c r="K65" s="110" t="s">
        <v>53</v>
      </c>
      <c r="L65" s="113" t="s">
        <v>54</v>
      </c>
      <c r="M65" s="128" t="s">
        <v>55</v>
      </c>
      <c r="N65" s="128" t="s">
        <v>137</v>
      </c>
      <c r="O65" s="128" t="s">
        <v>152</v>
      </c>
      <c r="P65" s="122">
        <v>0.86</v>
      </c>
      <c r="Q65" s="125">
        <f t="shared" si="5"/>
        <v>5.16</v>
      </c>
      <c r="R65" s="128" t="s">
        <v>111</v>
      </c>
      <c r="S65" s="121">
        <v>4</v>
      </c>
      <c r="T65" s="121">
        <v>0.62</v>
      </c>
      <c r="U65" s="122"/>
      <c r="V65" s="121">
        <v>0.2</v>
      </c>
      <c r="W65" s="140">
        <v>0.82</v>
      </c>
      <c r="X65" s="139">
        <v>6.5</v>
      </c>
      <c r="Y65" s="114" t="s">
        <v>140</v>
      </c>
      <c r="Z65" s="145"/>
      <c r="AA65" s="145"/>
    </row>
    <row r="66" s="82" customFormat="1" ht="30" customHeight="1" spans="1:27">
      <c r="A66" s="110">
        <v>59</v>
      </c>
      <c r="B66" s="114" t="s">
        <v>153</v>
      </c>
      <c r="C66" s="112" t="s">
        <v>30</v>
      </c>
      <c r="D66" s="110" t="s">
        <v>31</v>
      </c>
      <c r="E66" s="112" t="s">
        <v>49</v>
      </c>
      <c r="F66" s="110" t="s">
        <v>135</v>
      </c>
      <c r="G66" s="110" t="s">
        <v>147</v>
      </c>
      <c r="H66" s="110" t="s">
        <v>52</v>
      </c>
      <c r="I66" s="110">
        <v>39</v>
      </c>
      <c r="J66" s="110">
        <v>39</v>
      </c>
      <c r="K66" s="110" t="s">
        <v>53</v>
      </c>
      <c r="L66" s="113" t="s">
        <v>54</v>
      </c>
      <c r="M66" s="128" t="s">
        <v>55</v>
      </c>
      <c r="N66" s="128" t="s">
        <v>137</v>
      </c>
      <c r="O66" s="128" t="s">
        <v>152</v>
      </c>
      <c r="P66" s="122">
        <v>0.86</v>
      </c>
      <c r="Q66" s="125">
        <f t="shared" si="5"/>
        <v>5.16</v>
      </c>
      <c r="R66" s="128" t="s">
        <v>111</v>
      </c>
      <c r="S66" s="121">
        <v>4</v>
      </c>
      <c r="T66" s="121">
        <v>0.62</v>
      </c>
      <c r="U66" s="122"/>
      <c r="V66" s="121">
        <v>0.2</v>
      </c>
      <c r="W66" s="140">
        <v>0.82</v>
      </c>
      <c r="X66" s="139">
        <v>6.5</v>
      </c>
      <c r="Y66" s="114" t="s">
        <v>140</v>
      </c>
      <c r="Z66" s="145"/>
      <c r="AA66" s="145"/>
    </row>
    <row r="67" s="82" customFormat="1" ht="30" customHeight="1" spans="1:27">
      <c r="A67" s="110">
        <v>60</v>
      </c>
      <c r="B67" s="114" t="s">
        <v>154</v>
      </c>
      <c r="C67" s="112" t="s">
        <v>30</v>
      </c>
      <c r="D67" s="110" t="s">
        <v>31</v>
      </c>
      <c r="E67" s="112" t="s">
        <v>49</v>
      </c>
      <c r="F67" s="110" t="s">
        <v>135</v>
      </c>
      <c r="G67" s="110" t="s">
        <v>147</v>
      </c>
      <c r="H67" s="110" t="s">
        <v>52</v>
      </c>
      <c r="I67" s="110">
        <v>39</v>
      </c>
      <c r="J67" s="110">
        <v>39</v>
      </c>
      <c r="K67" s="110" t="s">
        <v>53</v>
      </c>
      <c r="L67" s="113" t="s">
        <v>54</v>
      </c>
      <c r="M67" s="128" t="s">
        <v>55</v>
      </c>
      <c r="N67" s="128" t="s">
        <v>137</v>
      </c>
      <c r="O67" s="128" t="s">
        <v>152</v>
      </c>
      <c r="P67" s="122">
        <v>0.86</v>
      </c>
      <c r="Q67" s="125">
        <f t="shared" si="5"/>
        <v>5.16</v>
      </c>
      <c r="R67" s="128" t="s">
        <v>111</v>
      </c>
      <c r="S67" s="121">
        <v>4</v>
      </c>
      <c r="T67" s="121">
        <v>0.62</v>
      </c>
      <c r="U67" s="122"/>
      <c r="V67" s="121">
        <v>0.2</v>
      </c>
      <c r="W67" s="140">
        <v>0.82</v>
      </c>
      <c r="X67" s="139">
        <v>6.5</v>
      </c>
      <c r="Y67" s="114" t="s">
        <v>140</v>
      </c>
      <c r="Z67" s="145"/>
      <c r="AA67" s="145"/>
    </row>
    <row r="68" s="82" customFormat="1" ht="30" customHeight="1" spans="1:27">
      <c r="A68" s="110">
        <v>61</v>
      </c>
      <c r="B68" s="114" t="s">
        <v>155</v>
      </c>
      <c r="C68" s="112" t="s">
        <v>30</v>
      </c>
      <c r="D68" s="110" t="s">
        <v>31</v>
      </c>
      <c r="E68" s="112" t="s">
        <v>49</v>
      </c>
      <c r="F68" s="110" t="s">
        <v>135</v>
      </c>
      <c r="G68" s="110" t="s">
        <v>147</v>
      </c>
      <c r="H68" s="110" t="s">
        <v>52</v>
      </c>
      <c r="I68" s="110">
        <v>39</v>
      </c>
      <c r="J68" s="110">
        <v>39</v>
      </c>
      <c r="K68" s="110" t="s">
        <v>53</v>
      </c>
      <c r="L68" s="113" t="s">
        <v>54</v>
      </c>
      <c r="M68" s="128" t="s">
        <v>55</v>
      </c>
      <c r="N68" s="128" t="s">
        <v>137</v>
      </c>
      <c r="O68" s="128" t="s">
        <v>152</v>
      </c>
      <c r="P68" s="122">
        <v>0.86</v>
      </c>
      <c r="Q68" s="125">
        <f t="shared" si="5"/>
        <v>5.16</v>
      </c>
      <c r="R68" s="128" t="s">
        <v>111</v>
      </c>
      <c r="S68" s="121">
        <v>4</v>
      </c>
      <c r="T68" s="121">
        <v>0.62</v>
      </c>
      <c r="U68" s="122"/>
      <c r="V68" s="121">
        <v>0.2</v>
      </c>
      <c r="W68" s="140">
        <v>0.82</v>
      </c>
      <c r="X68" s="139">
        <v>6.5</v>
      </c>
      <c r="Y68" s="114" t="s">
        <v>140</v>
      </c>
      <c r="Z68" s="145"/>
      <c r="AA68" s="145"/>
    </row>
    <row r="69" s="82" customFormat="1" ht="30" customHeight="1" spans="1:27">
      <c r="A69" s="110">
        <v>62</v>
      </c>
      <c r="B69" s="114" t="s">
        <v>156</v>
      </c>
      <c r="C69" s="112" t="s">
        <v>30</v>
      </c>
      <c r="D69" s="110" t="s">
        <v>31</v>
      </c>
      <c r="E69" s="112" t="s">
        <v>49</v>
      </c>
      <c r="F69" s="110" t="s">
        <v>135</v>
      </c>
      <c r="G69" s="110" t="s">
        <v>147</v>
      </c>
      <c r="H69" s="110" t="s">
        <v>52</v>
      </c>
      <c r="I69" s="110">
        <v>39</v>
      </c>
      <c r="J69" s="110">
        <v>39</v>
      </c>
      <c r="K69" s="110" t="s">
        <v>53</v>
      </c>
      <c r="L69" s="113" t="s">
        <v>54</v>
      </c>
      <c r="M69" s="128" t="s">
        <v>55</v>
      </c>
      <c r="N69" s="128" t="s">
        <v>137</v>
      </c>
      <c r="O69" s="128" t="s">
        <v>152</v>
      </c>
      <c r="P69" s="122">
        <v>0.86</v>
      </c>
      <c r="Q69" s="125">
        <f t="shared" si="5"/>
        <v>5.16</v>
      </c>
      <c r="R69" s="128" t="s">
        <v>111</v>
      </c>
      <c r="S69" s="121">
        <v>4</v>
      </c>
      <c r="T69" s="121">
        <v>0.62</v>
      </c>
      <c r="U69" s="122"/>
      <c r="V69" s="121">
        <v>0.2</v>
      </c>
      <c r="W69" s="140">
        <v>0.82</v>
      </c>
      <c r="X69" s="139">
        <v>6.5</v>
      </c>
      <c r="Y69" s="114" t="s">
        <v>140</v>
      </c>
      <c r="Z69" s="145"/>
      <c r="AA69" s="145"/>
    </row>
    <row r="70" s="82" customFormat="1" ht="30" customHeight="1" spans="1:27">
      <c r="A70" s="110">
        <v>63</v>
      </c>
      <c r="B70" s="114" t="s">
        <v>157</v>
      </c>
      <c r="C70" s="112" t="s">
        <v>30</v>
      </c>
      <c r="D70" s="110" t="s">
        <v>31</v>
      </c>
      <c r="E70" s="112" t="s">
        <v>49</v>
      </c>
      <c r="F70" s="110" t="s">
        <v>135</v>
      </c>
      <c r="G70" s="110" t="s">
        <v>147</v>
      </c>
      <c r="H70" s="110" t="s">
        <v>52</v>
      </c>
      <c r="I70" s="110">
        <v>37</v>
      </c>
      <c r="J70" s="110">
        <v>39</v>
      </c>
      <c r="K70" s="110" t="s">
        <v>53</v>
      </c>
      <c r="L70" s="113" t="s">
        <v>54</v>
      </c>
      <c r="M70" s="128" t="s">
        <v>55</v>
      </c>
      <c r="N70" s="128" t="s">
        <v>137</v>
      </c>
      <c r="O70" s="128" t="s">
        <v>148</v>
      </c>
      <c r="P70" s="122">
        <v>0.86</v>
      </c>
      <c r="Q70" s="125">
        <f t="shared" si="5"/>
        <v>7.31</v>
      </c>
      <c r="R70" s="128" t="s">
        <v>111</v>
      </c>
      <c r="S70" s="121">
        <v>4</v>
      </c>
      <c r="T70" s="121">
        <v>0.62</v>
      </c>
      <c r="U70" s="122"/>
      <c r="V70" s="121">
        <v>0.2</v>
      </c>
      <c r="W70" s="140">
        <v>0.82</v>
      </c>
      <c r="X70" s="139">
        <v>8.85</v>
      </c>
      <c r="Y70" s="114" t="s">
        <v>140</v>
      </c>
      <c r="Z70" s="145"/>
      <c r="AA70" s="145"/>
    </row>
    <row r="71" s="82" customFormat="1" ht="30" customHeight="1" spans="1:27">
      <c r="A71" s="110">
        <v>64</v>
      </c>
      <c r="B71" s="114" t="s">
        <v>158</v>
      </c>
      <c r="C71" s="112" t="s">
        <v>30</v>
      </c>
      <c r="D71" s="110" t="s">
        <v>31</v>
      </c>
      <c r="E71" s="112" t="s">
        <v>49</v>
      </c>
      <c r="F71" s="110" t="s">
        <v>135</v>
      </c>
      <c r="G71" s="110" t="s">
        <v>147</v>
      </c>
      <c r="H71" s="110" t="s">
        <v>52</v>
      </c>
      <c r="I71" s="110">
        <v>37</v>
      </c>
      <c r="J71" s="110">
        <v>39</v>
      </c>
      <c r="K71" s="110" t="s">
        <v>53</v>
      </c>
      <c r="L71" s="113" t="s">
        <v>54</v>
      </c>
      <c r="M71" s="128" t="s">
        <v>55</v>
      </c>
      <c r="N71" s="128" t="s">
        <v>137</v>
      </c>
      <c r="O71" s="128" t="s">
        <v>148</v>
      </c>
      <c r="P71" s="122">
        <v>0.86</v>
      </c>
      <c r="Q71" s="125">
        <f t="shared" si="5"/>
        <v>7.31</v>
      </c>
      <c r="R71" s="128" t="s">
        <v>111</v>
      </c>
      <c r="S71" s="121">
        <v>4</v>
      </c>
      <c r="T71" s="121">
        <v>0.62</v>
      </c>
      <c r="U71" s="122"/>
      <c r="V71" s="121">
        <v>0.2</v>
      </c>
      <c r="W71" s="140">
        <v>0.82</v>
      </c>
      <c r="X71" s="139">
        <v>8.85</v>
      </c>
      <c r="Y71" s="114" t="s">
        <v>140</v>
      </c>
      <c r="Z71" s="145"/>
      <c r="AA71" s="145"/>
    </row>
    <row r="72" s="82" customFormat="1" ht="30" customHeight="1" spans="1:27">
      <c r="A72" s="110">
        <v>65</v>
      </c>
      <c r="B72" s="114" t="s">
        <v>159</v>
      </c>
      <c r="C72" s="112" t="s">
        <v>30</v>
      </c>
      <c r="D72" s="110" t="s">
        <v>31</v>
      </c>
      <c r="E72" s="112" t="s">
        <v>49</v>
      </c>
      <c r="F72" s="110" t="s">
        <v>135</v>
      </c>
      <c r="G72" s="110" t="s">
        <v>147</v>
      </c>
      <c r="H72" s="110" t="s">
        <v>52</v>
      </c>
      <c r="I72" s="110">
        <v>39</v>
      </c>
      <c r="J72" s="110">
        <v>39</v>
      </c>
      <c r="K72" s="110" t="s">
        <v>53</v>
      </c>
      <c r="L72" s="113" t="s">
        <v>54</v>
      </c>
      <c r="M72" s="128" t="s">
        <v>55</v>
      </c>
      <c r="N72" s="128" t="s">
        <v>137</v>
      </c>
      <c r="O72" s="128" t="s">
        <v>148</v>
      </c>
      <c r="P72" s="122">
        <v>0.86</v>
      </c>
      <c r="Q72" s="125">
        <f t="shared" si="5"/>
        <v>7.31</v>
      </c>
      <c r="R72" s="128" t="s">
        <v>111</v>
      </c>
      <c r="S72" s="121">
        <v>4</v>
      </c>
      <c r="T72" s="121">
        <v>0.62</v>
      </c>
      <c r="U72" s="122"/>
      <c r="V72" s="121">
        <v>0.2</v>
      </c>
      <c r="W72" s="140">
        <v>0.82</v>
      </c>
      <c r="X72" s="139">
        <v>8.85</v>
      </c>
      <c r="Y72" s="114" t="s">
        <v>140</v>
      </c>
      <c r="Z72" s="145"/>
      <c r="AA72" s="145"/>
    </row>
    <row r="73" s="82" customFormat="1" ht="30" customHeight="1" spans="1:27">
      <c r="A73" s="110">
        <v>66</v>
      </c>
      <c r="B73" s="114" t="s">
        <v>160</v>
      </c>
      <c r="C73" s="112" t="s">
        <v>30</v>
      </c>
      <c r="D73" s="110" t="s">
        <v>31</v>
      </c>
      <c r="E73" s="112" t="s">
        <v>49</v>
      </c>
      <c r="F73" s="110" t="s">
        <v>135</v>
      </c>
      <c r="G73" s="110" t="s">
        <v>147</v>
      </c>
      <c r="H73" s="110" t="s">
        <v>52</v>
      </c>
      <c r="I73" s="110">
        <v>39</v>
      </c>
      <c r="J73" s="110">
        <v>39</v>
      </c>
      <c r="K73" s="110" t="s">
        <v>53</v>
      </c>
      <c r="L73" s="113" t="s">
        <v>54</v>
      </c>
      <c r="M73" s="128" t="s">
        <v>55</v>
      </c>
      <c r="N73" s="128" t="s">
        <v>137</v>
      </c>
      <c r="O73" s="128" t="s">
        <v>148</v>
      </c>
      <c r="P73" s="122">
        <v>0.86</v>
      </c>
      <c r="Q73" s="125">
        <f t="shared" si="5"/>
        <v>7.31</v>
      </c>
      <c r="R73" s="128" t="s">
        <v>111</v>
      </c>
      <c r="S73" s="121">
        <v>4</v>
      </c>
      <c r="T73" s="121">
        <v>0.62</v>
      </c>
      <c r="U73" s="122"/>
      <c r="V73" s="121">
        <v>0.2</v>
      </c>
      <c r="W73" s="140">
        <v>0.82</v>
      </c>
      <c r="X73" s="139">
        <v>8.85</v>
      </c>
      <c r="Y73" s="114" t="s">
        <v>140</v>
      </c>
      <c r="Z73" s="145"/>
      <c r="AA73" s="145"/>
    </row>
    <row r="74" s="82" customFormat="1" ht="30" customHeight="1" spans="1:27">
      <c r="A74" s="110">
        <v>67</v>
      </c>
      <c r="B74" s="114" t="s">
        <v>161</v>
      </c>
      <c r="C74" s="112" t="s">
        <v>30</v>
      </c>
      <c r="D74" s="110" t="s">
        <v>31</v>
      </c>
      <c r="E74" s="112" t="s">
        <v>49</v>
      </c>
      <c r="F74" s="110" t="s">
        <v>135</v>
      </c>
      <c r="G74" s="110" t="s">
        <v>147</v>
      </c>
      <c r="H74" s="110" t="s">
        <v>52</v>
      </c>
      <c r="I74" s="110">
        <v>37</v>
      </c>
      <c r="J74" s="110">
        <v>39</v>
      </c>
      <c r="K74" s="110" t="s">
        <v>53</v>
      </c>
      <c r="L74" s="113" t="s">
        <v>54</v>
      </c>
      <c r="M74" s="128" t="s">
        <v>55</v>
      </c>
      <c r="N74" s="128" t="s">
        <v>137</v>
      </c>
      <c r="O74" s="128" t="s">
        <v>148</v>
      </c>
      <c r="P74" s="122">
        <v>0.86</v>
      </c>
      <c r="Q74" s="125">
        <f t="shared" si="5"/>
        <v>7.31</v>
      </c>
      <c r="R74" s="128" t="s">
        <v>111</v>
      </c>
      <c r="S74" s="121">
        <v>4</v>
      </c>
      <c r="T74" s="121">
        <v>0.62</v>
      </c>
      <c r="U74" s="122"/>
      <c r="V74" s="121">
        <v>0.2</v>
      </c>
      <c r="W74" s="140">
        <v>0.82</v>
      </c>
      <c r="X74" s="139">
        <v>8.85</v>
      </c>
      <c r="Y74" s="114" t="s">
        <v>140</v>
      </c>
      <c r="Z74" s="145"/>
      <c r="AA74" s="145"/>
    </row>
    <row r="75" s="82" customFormat="1" ht="30" customHeight="1" spans="1:27">
      <c r="A75" s="110">
        <v>68</v>
      </c>
      <c r="B75" s="114" t="s">
        <v>162</v>
      </c>
      <c r="C75" s="112" t="s">
        <v>30</v>
      </c>
      <c r="D75" s="110" t="s">
        <v>31</v>
      </c>
      <c r="E75" s="112" t="s">
        <v>49</v>
      </c>
      <c r="F75" s="110" t="s">
        <v>135</v>
      </c>
      <c r="G75" s="110" t="s">
        <v>147</v>
      </c>
      <c r="H75" s="110" t="s">
        <v>52</v>
      </c>
      <c r="I75" s="110">
        <v>39</v>
      </c>
      <c r="J75" s="110">
        <v>39</v>
      </c>
      <c r="K75" s="110" t="s">
        <v>53</v>
      </c>
      <c r="L75" s="113" t="s">
        <v>54</v>
      </c>
      <c r="M75" s="128" t="s">
        <v>55</v>
      </c>
      <c r="N75" s="128" t="s">
        <v>137</v>
      </c>
      <c r="O75" s="128" t="s">
        <v>152</v>
      </c>
      <c r="P75" s="122">
        <v>0.86</v>
      </c>
      <c r="Q75" s="125">
        <f t="shared" si="5"/>
        <v>5.16</v>
      </c>
      <c r="R75" s="128" t="s">
        <v>111</v>
      </c>
      <c r="S75" s="121">
        <v>4</v>
      </c>
      <c r="T75" s="121">
        <v>0.62</v>
      </c>
      <c r="U75" s="122"/>
      <c r="V75" s="125" t="s">
        <v>163</v>
      </c>
      <c r="W75" s="140">
        <v>0.82</v>
      </c>
      <c r="X75" s="139">
        <v>6.5</v>
      </c>
      <c r="Y75" s="114" t="s">
        <v>140</v>
      </c>
      <c r="Z75" s="145"/>
      <c r="AA75" s="145"/>
    </row>
    <row r="76" s="82" customFormat="1" ht="30" customHeight="1" spans="1:27">
      <c r="A76" s="110">
        <v>69</v>
      </c>
      <c r="B76" s="114" t="s">
        <v>164</v>
      </c>
      <c r="C76" s="112" t="s">
        <v>30</v>
      </c>
      <c r="D76" s="110" t="s">
        <v>31</v>
      </c>
      <c r="E76" s="112" t="s">
        <v>49</v>
      </c>
      <c r="F76" s="110" t="s">
        <v>135</v>
      </c>
      <c r="G76" s="110" t="s">
        <v>147</v>
      </c>
      <c r="H76" s="110" t="s">
        <v>52</v>
      </c>
      <c r="I76" s="110">
        <v>39</v>
      </c>
      <c r="J76" s="110">
        <v>39</v>
      </c>
      <c r="K76" s="110" t="s">
        <v>53</v>
      </c>
      <c r="L76" s="113" t="s">
        <v>54</v>
      </c>
      <c r="M76" s="128" t="s">
        <v>55</v>
      </c>
      <c r="N76" s="128" t="s">
        <v>137</v>
      </c>
      <c r="O76" s="128" t="s">
        <v>152</v>
      </c>
      <c r="P76" s="122">
        <v>0.86</v>
      </c>
      <c r="Q76" s="125">
        <f t="shared" si="5"/>
        <v>5.16</v>
      </c>
      <c r="R76" s="128" t="s">
        <v>111</v>
      </c>
      <c r="S76" s="121">
        <v>4</v>
      </c>
      <c r="T76" s="121">
        <v>0.62</v>
      </c>
      <c r="U76" s="122"/>
      <c r="V76" s="125" t="s">
        <v>163</v>
      </c>
      <c r="W76" s="140">
        <v>0.82</v>
      </c>
      <c r="X76" s="139">
        <v>6.5</v>
      </c>
      <c r="Y76" s="114" t="s">
        <v>140</v>
      </c>
      <c r="Z76" s="145"/>
      <c r="AA76" s="145"/>
    </row>
    <row r="77" s="82" customFormat="1" ht="30" customHeight="1" spans="1:27">
      <c r="A77" s="110">
        <v>70</v>
      </c>
      <c r="B77" s="114" t="s">
        <v>165</v>
      </c>
      <c r="C77" s="112" t="s">
        <v>30</v>
      </c>
      <c r="D77" s="110" t="s">
        <v>31</v>
      </c>
      <c r="E77" s="112" t="s">
        <v>49</v>
      </c>
      <c r="F77" s="110" t="s">
        <v>135</v>
      </c>
      <c r="G77" s="110" t="s">
        <v>147</v>
      </c>
      <c r="H77" s="110" t="s">
        <v>52</v>
      </c>
      <c r="I77" s="110">
        <v>39</v>
      </c>
      <c r="J77" s="110">
        <v>39</v>
      </c>
      <c r="K77" s="110" t="s">
        <v>53</v>
      </c>
      <c r="L77" s="113" t="s">
        <v>54</v>
      </c>
      <c r="M77" s="128" t="s">
        <v>55</v>
      </c>
      <c r="N77" s="128" t="s">
        <v>137</v>
      </c>
      <c r="O77" s="128" t="s">
        <v>152</v>
      </c>
      <c r="P77" s="122">
        <v>0.86</v>
      </c>
      <c r="Q77" s="125">
        <f t="shared" si="5"/>
        <v>5.16</v>
      </c>
      <c r="R77" s="128" t="s">
        <v>111</v>
      </c>
      <c r="S77" s="121">
        <v>4</v>
      </c>
      <c r="T77" s="121">
        <v>0.62</v>
      </c>
      <c r="U77" s="122"/>
      <c r="V77" s="125" t="s">
        <v>163</v>
      </c>
      <c r="W77" s="140">
        <v>0.82</v>
      </c>
      <c r="X77" s="139">
        <v>6.5</v>
      </c>
      <c r="Y77" s="114" t="s">
        <v>140</v>
      </c>
      <c r="Z77" s="145"/>
      <c r="AA77" s="145"/>
    </row>
    <row r="78" s="82" customFormat="1" ht="30" customHeight="1" spans="1:27">
      <c r="A78" s="110">
        <v>71</v>
      </c>
      <c r="B78" s="114" t="s">
        <v>166</v>
      </c>
      <c r="C78" s="112" t="s">
        <v>30</v>
      </c>
      <c r="D78" s="110" t="s">
        <v>31</v>
      </c>
      <c r="E78" s="112" t="s">
        <v>49</v>
      </c>
      <c r="F78" s="110" t="s">
        <v>135</v>
      </c>
      <c r="G78" s="110" t="s">
        <v>147</v>
      </c>
      <c r="H78" s="110" t="s">
        <v>52</v>
      </c>
      <c r="I78" s="110">
        <v>39</v>
      </c>
      <c r="J78" s="110">
        <v>39</v>
      </c>
      <c r="K78" s="110" t="s">
        <v>53</v>
      </c>
      <c r="L78" s="113" t="s">
        <v>54</v>
      </c>
      <c r="M78" s="128" t="s">
        <v>55</v>
      </c>
      <c r="N78" s="128" t="s">
        <v>137</v>
      </c>
      <c r="O78" s="128" t="s">
        <v>152</v>
      </c>
      <c r="P78" s="122">
        <v>0.86</v>
      </c>
      <c r="Q78" s="125">
        <f t="shared" si="5"/>
        <v>5.16</v>
      </c>
      <c r="R78" s="128" t="s">
        <v>111</v>
      </c>
      <c r="S78" s="121">
        <v>4</v>
      </c>
      <c r="T78" s="121">
        <v>0.62</v>
      </c>
      <c r="U78" s="122"/>
      <c r="V78" s="125" t="s">
        <v>163</v>
      </c>
      <c r="W78" s="140">
        <v>0.82</v>
      </c>
      <c r="X78" s="139">
        <v>6.5</v>
      </c>
      <c r="Y78" s="114" t="s">
        <v>140</v>
      </c>
      <c r="Z78" s="145"/>
      <c r="AA78" s="145"/>
    </row>
    <row r="79" s="82" customFormat="1" ht="30" customHeight="1" spans="1:27">
      <c r="A79" s="110">
        <v>72</v>
      </c>
      <c r="B79" s="114" t="s">
        <v>167</v>
      </c>
      <c r="C79" s="112" t="s">
        <v>30</v>
      </c>
      <c r="D79" s="110" t="s">
        <v>31</v>
      </c>
      <c r="E79" s="112" t="s">
        <v>49</v>
      </c>
      <c r="F79" s="110" t="s">
        <v>135</v>
      </c>
      <c r="G79" s="110" t="s">
        <v>147</v>
      </c>
      <c r="H79" s="110" t="s">
        <v>52</v>
      </c>
      <c r="I79" s="110">
        <v>39</v>
      </c>
      <c r="J79" s="110">
        <v>39</v>
      </c>
      <c r="K79" s="110" t="s">
        <v>53</v>
      </c>
      <c r="L79" s="113" t="s">
        <v>54</v>
      </c>
      <c r="M79" s="128" t="s">
        <v>55</v>
      </c>
      <c r="N79" s="128" t="s">
        <v>137</v>
      </c>
      <c r="O79" s="128" t="s">
        <v>152</v>
      </c>
      <c r="P79" s="122">
        <v>0.86</v>
      </c>
      <c r="Q79" s="125">
        <f t="shared" si="5"/>
        <v>5.16</v>
      </c>
      <c r="R79" s="128" t="s">
        <v>111</v>
      </c>
      <c r="S79" s="121">
        <v>4</v>
      </c>
      <c r="T79" s="121">
        <v>0.62</v>
      </c>
      <c r="U79" s="122"/>
      <c r="V79" s="125" t="s">
        <v>163</v>
      </c>
      <c r="W79" s="140">
        <v>0.82</v>
      </c>
      <c r="X79" s="139">
        <v>6.5</v>
      </c>
      <c r="Y79" s="114" t="s">
        <v>140</v>
      </c>
      <c r="Z79" s="145"/>
      <c r="AA79" s="145"/>
    </row>
    <row r="80" s="82" customFormat="1" ht="30" customHeight="1" spans="1:27">
      <c r="A80" s="110">
        <v>73</v>
      </c>
      <c r="B80" s="114" t="s">
        <v>168</v>
      </c>
      <c r="C80" s="112" t="s">
        <v>30</v>
      </c>
      <c r="D80" s="110" t="s">
        <v>31</v>
      </c>
      <c r="E80" s="112" t="s">
        <v>49</v>
      </c>
      <c r="F80" s="110" t="s">
        <v>135</v>
      </c>
      <c r="G80" s="110" t="s">
        <v>147</v>
      </c>
      <c r="H80" s="110" t="s">
        <v>52</v>
      </c>
      <c r="I80" s="110">
        <v>37</v>
      </c>
      <c r="J80" s="110">
        <v>39</v>
      </c>
      <c r="K80" s="110" t="s">
        <v>53</v>
      </c>
      <c r="L80" s="113" t="s">
        <v>54</v>
      </c>
      <c r="M80" s="128" t="s">
        <v>55</v>
      </c>
      <c r="N80" s="128" t="s">
        <v>137</v>
      </c>
      <c r="O80" s="128" t="s">
        <v>148</v>
      </c>
      <c r="P80" s="122">
        <v>0.86</v>
      </c>
      <c r="Q80" s="125">
        <f t="shared" si="5"/>
        <v>7.31</v>
      </c>
      <c r="R80" s="128" t="s">
        <v>111</v>
      </c>
      <c r="S80" s="121">
        <v>4</v>
      </c>
      <c r="T80" s="121">
        <v>0.62</v>
      </c>
      <c r="U80" s="122"/>
      <c r="V80" s="125" t="s">
        <v>163</v>
      </c>
      <c r="W80" s="140">
        <v>0.82</v>
      </c>
      <c r="X80" s="139">
        <v>8.85</v>
      </c>
      <c r="Y80" s="114" t="s">
        <v>140</v>
      </c>
      <c r="Z80" s="145"/>
      <c r="AA80" s="145"/>
    </row>
    <row r="81" s="82" customFormat="1" ht="30" customHeight="1" spans="1:27">
      <c r="A81" s="110">
        <v>74</v>
      </c>
      <c r="B81" s="114" t="s">
        <v>169</v>
      </c>
      <c r="C81" s="112" t="s">
        <v>30</v>
      </c>
      <c r="D81" s="110" t="s">
        <v>31</v>
      </c>
      <c r="E81" s="112" t="s">
        <v>49</v>
      </c>
      <c r="F81" s="110" t="s">
        <v>135</v>
      </c>
      <c r="G81" s="110" t="s">
        <v>147</v>
      </c>
      <c r="H81" s="110" t="s">
        <v>52</v>
      </c>
      <c r="I81" s="110">
        <v>37</v>
      </c>
      <c r="J81" s="110">
        <v>39</v>
      </c>
      <c r="K81" s="110" t="s">
        <v>53</v>
      </c>
      <c r="L81" s="113" t="s">
        <v>54</v>
      </c>
      <c r="M81" s="128" t="s">
        <v>55</v>
      </c>
      <c r="N81" s="128" t="s">
        <v>137</v>
      </c>
      <c r="O81" s="128" t="s">
        <v>148</v>
      </c>
      <c r="P81" s="122">
        <v>0.86</v>
      </c>
      <c r="Q81" s="125">
        <f t="shared" si="5"/>
        <v>7.31</v>
      </c>
      <c r="R81" s="128" t="s">
        <v>111</v>
      </c>
      <c r="S81" s="121">
        <v>4</v>
      </c>
      <c r="T81" s="121">
        <v>0.62</v>
      </c>
      <c r="U81" s="122"/>
      <c r="V81" s="125" t="s">
        <v>163</v>
      </c>
      <c r="W81" s="140">
        <v>0.82</v>
      </c>
      <c r="X81" s="139">
        <v>8.85</v>
      </c>
      <c r="Y81" s="114" t="s">
        <v>140</v>
      </c>
      <c r="Z81" s="145"/>
      <c r="AA81" s="145"/>
    </row>
    <row r="82" s="82" customFormat="1" ht="30" customHeight="1" spans="1:27">
      <c r="A82" s="110">
        <v>75</v>
      </c>
      <c r="B82" s="114" t="s">
        <v>170</v>
      </c>
      <c r="C82" s="112" t="s">
        <v>30</v>
      </c>
      <c r="D82" s="110" t="s">
        <v>31</v>
      </c>
      <c r="E82" s="112" t="s">
        <v>49</v>
      </c>
      <c r="F82" s="110" t="s">
        <v>135</v>
      </c>
      <c r="G82" s="110" t="s">
        <v>147</v>
      </c>
      <c r="H82" s="110" t="s">
        <v>52</v>
      </c>
      <c r="I82" s="110">
        <v>43</v>
      </c>
      <c r="J82" s="110">
        <v>39</v>
      </c>
      <c r="K82" s="110" t="s">
        <v>53</v>
      </c>
      <c r="L82" s="113" t="s">
        <v>54</v>
      </c>
      <c r="M82" s="128" t="s">
        <v>55</v>
      </c>
      <c r="N82" s="128" t="s">
        <v>137</v>
      </c>
      <c r="O82" s="128" t="s">
        <v>148</v>
      </c>
      <c r="P82" s="122">
        <v>0.86</v>
      </c>
      <c r="Q82" s="125">
        <f t="shared" si="5"/>
        <v>7.31</v>
      </c>
      <c r="R82" s="128" t="s">
        <v>111</v>
      </c>
      <c r="S82" s="121">
        <v>4</v>
      </c>
      <c r="T82" s="121">
        <v>0.62</v>
      </c>
      <c r="U82" s="122"/>
      <c r="V82" s="125" t="s">
        <v>163</v>
      </c>
      <c r="W82" s="140">
        <v>0.82</v>
      </c>
      <c r="X82" s="139">
        <v>8.85</v>
      </c>
      <c r="Y82" s="114" t="s">
        <v>140</v>
      </c>
      <c r="Z82" s="145"/>
      <c r="AA82" s="145"/>
    </row>
    <row r="83" s="82" customFormat="1" ht="30" customHeight="1" spans="1:27">
      <c r="A83" s="110">
        <v>76</v>
      </c>
      <c r="B83" s="114" t="s">
        <v>171</v>
      </c>
      <c r="C83" s="112" t="s">
        <v>30</v>
      </c>
      <c r="D83" s="110" t="s">
        <v>31</v>
      </c>
      <c r="E83" s="112" t="s">
        <v>49</v>
      </c>
      <c r="F83" s="110" t="s">
        <v>135</v>
      </c>
      <c r="G83" s="110" t="s">
        <v>147</v>
      </c>
      <c r="H83" s="110" t="s">
        <v>52</v>
      </c>
      <c r="I83" s="110">
        <v>38</v>
      </c>
      <c r="J83" s="110">
        <v>39</v>
      </c>
      <c r="K83" s="110" t="s">
        <v>53</v>
      </c>
      <c r="L83" s="113" t="s">
        <v>54</v>
      </c>
      <c r="M83" s="128" t="s">
        <v>55</v>
      </c>
      <c r="N83" s="128" t="s">
        <v>137</v>
      </c>
      <c r="O83" s="128" t="s">
        <v>148</v>
      </c>
      <c r="P83" s="122">
        <v>0.86</v>
      </c>
      <c r="Q83" s="125">
        <f t="shared" si="5"/>
        <v>7.31</v>
      </c>
      <c r="R83" s="128" t="s">
        <v>111</v>
      </c>
      <c r="S83" s="121">
        <v>4</v>
      </c>
      <c r="T83" s="121">
        <v>0.62</v>
      </c>
      <c r="U83" s="122"/>
      <c r="V83" s="125" t="s">
        <v>163</v>
      </c>
      <c r="W83" s="140">
        <v>0.82</v>
      </c>
      <c r="X83" s="139">
        <v>8.85</v>
      </c>
      <c r="Y83" s="114" t="s">
        <v>140</v>
      </c>
      <c r="Z83" s="145"/>
      <c r="AA83" s="145"/>
    </row>
    <row r="84" s="82" customFormat="1" ht="30" customHeight="1" spans="1:27">
      <c r="A84" s="110">
        <v>77</v>
      </c>
      <c r="B84" s="114" t="s">
        <v>172</v>
      </c>
      <c r="C84" s="112" t="s">
        <v>30</v>
      </c>
      <c r="D84" s="110" t="s">
        <v>31</v>
      </c>
      <c r="E84" s="112" t="s">
        <v>49</v>
      </c>
      <c r="F84" s="110" t="s">
        <v>135</v>
      </c>
      <c r="G84" s="110" t="s">
        <v>147</v>
      </c>
      <c r="H84" s="110" t="s">
        <v>52</v>
      </c>
      <c r="I84" s="110">
        <v>38</v>
      </c>
      <c r="J84" s="110">
        <v>39</v>
      </c>
      <c r="K84" s="110" t="s">
        <v>53</v>
      </c>
      <c r="L84" s="113" t="s">
        <v>54</v>
      </c>
      <c r="M84" s="128" t="s">
        <v>55</v>
      </c>
      <c r="N84" s="128" t="s">
        <v>137</v>
      </c>
      <c r="O84" s="128" t="s">
        <v>148</v>
      </c>
      <c r="P84" s="122">
        <v>0.86</v>
      </c>
      <c r="Q84" s="125">
        <f t="shared" si="5"/>
        <v>7.31</v>
      </c>
      <c r="R84" s="128" t="s">
        <v>111</v>
      </c>
      <c r="S84" s="121">
        <v>4</v>
      </c>
      <c r="T84" s="121">
        <v>0.62</v>
      </c>
      <c r="U84" s="122"/>
      <c r="V84" s="125" t="s">
        <v>163</v>
      </c>
      <c r="W84" s="140">
        <v>0.82</v>
      </c>
      <c r="X84" s="139">
        <v>8.85</v>
      </c>
      <c r="Y84" s="114" t="s">
        <v>140</v>
      </c>
      <c r="Z84" s="145"/>
      <c r="AA84" s="145"/>
    </row>
    <row r="85" s="82" customFormat="1" ht="30" customHeight="1" spans="1:27">
      <c r="A85" s="110">
        <v>78</v>
      </c>
      <c r="B85" s="114" t="s">
        <v>173</v>
      </c>
      <c r="C85" s="112" t="s">
        <v>30</v>
      </c>
      <c r="D85" s="110" t="s">
        <v>31</v>
      </c>
      <c r="E85" s="112" t="s">
        <v>49</v>
      </c>
      <c r="F85" s="110" t="s">
        <v>135</v>
      </c>
      <c r="G85" s="110" t="s">
        <v>147</v>
      </c>
      <c r="H85" s="110" t="s">
        <v>52</v>
      </c>
      <c r="I85" s="110">
        <v>38</v>
      </c>
      <c r="J85" s="110">
        <v>39</v>
      </c>
      <c r="K85" s="110" t="s">
        <v>53</v>
      </c>
      <c r="L85" s="113" t="s">
        <v>54</v>
      </c>
      <c r="M85" s="128" t="s">
        <v>55</v>
      </c>
      <c r="N85" s="128" t="s">
        <v>137</v>
      </c>
      <c r="O85" s="128" t="s">
        <v>148</v>
      </c>
      <c r="P85" s="122">
        <v>0.86</v>
      </c>
      <c r="Q85" s="125">
        <f t="shared" si="5"/>
        <v>7.31</v>
      </c>
      <c r="R85" s="128" t="s">
        <v>111</v>
      </c>
      <c r="S85" s="121">
        <v>4</v>
      </c>
      <c r="T85" s="121">
        <v>0.62</v>
      </c>
      <c r="U85" s="122"/>
      <c r="V85" s="125" t="s">
        <v>163</v>
      </c>
      <c r="W85" s="140">
        <v>0.82</v>
      </c>
      <c r="X85" s="139">
        <v>8.85</v>
      </c>
      <c r="Y85" s="114" t="s">
        <v>140</v>
      </c>
      <c r="Z85" s="145"/>
      <c r="AA85" s="145"/>
    </row>
    <row r="86" s="82" customFormat="1" ht="30" customHeight="1" spans="1:27">
      <c r="A86" s="110">
        <v>79</v>
      </c>
      <c r="B86" s="114" t="s">
        <v>174</v>
      </c>
      <c r="C86" s="112" t="s">
        <v>30</v>
      </c>
      <c r="D86" s="110" t="s">
        <v>31</v>
      </c>
      <c r="E86" s="112" t="s">
        <v>49</v>
      </c>
      <c r="F86" s="110" t="s">
        <v>135</v>
      </c>
      <c r="G86" s="146" t="s">
        <v>175</v>
      </c>
      <c r="H86" s="110" t="s">
        <v>52</v>
      </c>
      <c r="I86" s="147">
        <v>36</v>
      </c>
      <c r="J86" s="110">
        <v>39</v>
      </c>
      <c r="K86" s="110" t="s">
        <v>53</v>
      </c>
      <c r="L86" s="113" t="s">
        <v>54</v>
      </c>
      <c r="M86" s="148" t="s">
        <v>110</v>
      </c>
      <c r="N86" s="148" t="s">
        <v>176</v>
      </c>
      <c r="O86" s="148" t="s">
        <v>177</v>
      </c>
      <c r="P86" s="121">
        <v>1.02</v>
      </c>
      <c r="Q86" s="125">
        <f t="shared" si="5"/>
        <v>3.06</v>
      </c>
      <c r="R86" s="148" t="s">
        <v>111</v>
      </c>
      <c r="S86" s="121">
        <v>4</v>
      </c>
      <c r="T86" s="121">
        <v>0.62</v>
      </c>
      <c r="U86" s="122"/>
      <c r="V86" s="122" t="s">
        <v>163</v>
      </c>
      <c r="W86" s="140">
        <v>0.82</v>
      </c>
      <c r="X86" s="139">
        <v>4.25</v>
      </c>
      <c r="Y86" s="114" t="s">
        <v>140</v>
      </c>
      <c r="Z86" s="150" t="s">
        <v>178</v>
      </c>
      <c r="AA86" s="145"/>
    </row>
    <row r="87" s="82" customFormat="1" ht="30" customHeight="1" spans="1:27">
      <c r="A87" s="110">
        <v>80</v>
      </c>
      <c r="B87" s="114" t="s">
        <v>179</v>
      </c>
      <c r="C87" s="112" t="s">
        <v>30</v>
      </c>
      <c r="D87" s="110" t="s">
        <v>31</v>
      </c>
      <c r="E87" s="112" t="s">
        <v>49</v>
      </c>
      <c r="F87" s="110" t="s">
        <v>135</v>
      </c>
      <c r="G87" s="146" t="s">
        <v>175</v>
      </c>
      <c r="H87" s="110" t="s">
        <v>52</v>
      </c>
      <c r="I87" s="147">
        <v>40</v>
      </c>
      <c r="J87" s="110">
        <v>39</v>
      </c>
      <c r="K87" s="110" t="s">
        <v>53</v>
      </c>
      <c r="L87" s="113" t="s">
        <v>54</v>
      </c>
      <c r="M87" s="148" t="s">
        <v>110</v>
      </c>
      <c r="N87" s="148" t="s">
        <v>176</v>
      </c>
      <c r="O87" s="148" t="s">
        <v>177</v>
      </c>
      <c r="P87" s="121">
        <v>1.02</v>
      </c>
      <c r="Q87" s="125">
        <f t="shared" si="5"/>
        <v>3.06</v>
      </c>
      <c r="R87" s="148" t="s">
        <v>111</v>
      </c>
      <c r="S87" s="121">
        <v>4</v>
      </c>
      <c r="T87" s="121">
        <v>0.62</v>
      </c>
      <c r="U87" s="122"/>
      <c r="V87" s="122" t="s">
        <v>163</v>
      </c>
      <c r="W87" s="140">
        <v>0.82</v>
      </c>
      <c r="X87" s="139">
        <v>4.25</v>
      </c>
      <c r="Y87" s="114" t="s">
        <v>140</v>
      </c>
      <c r="Z87" s="106"/>
      <c r="AA87" s="145"/>
    </row>
    <row r="88" s="82" customFormat="1" ht="30" customHeight="1" spans="1:27">
      <c r="A88" s="110">
        <v>81</v>
      </c>
      <c r="B88" s="114" t="s">
        <v>180</v>
      </c>
      <c r="C88" s="112" t="s">
        <v>30</v>
      </c>
      <c r="D88" s="110" t="s">
        <v>31</v>
      </c>
      <c r="E88" s="112" t="s">
        <v>49</v>
      </c>
      <c r="F88" s="110" t="s">
        <v>135</v>
      </c>
      <c r="G88" s="110" t="s">
        <v>147</v>
      </c>
      <c r="H88" s="110" t="s">
        <v>52</v>
      </c>
      <c r="I88" s="147">
        <v>35</v>
      </c>
      <c r="J88" s="110">
        <v>40</v>
      </c>
      <c r="K88" s="110" t="s">
        <v>53</v>
      </c>
      <c r="L88" s="113" t="s">
        <v>54</v>
      </c>
      <c r="M88" s="148" t="s">
        <v>110</v>
      </c>
      <c r="N88" s="148" t="s">
        <v>176</v>
      </c>
      <c r="O88" s="148" t="s">
        <v>177</v>
      </c>
      <c r="P88" s="121">
        <v>1.02</v>
      </c>
      <c r="Q88" s="125">
        <f t="shared" si="5"/>
        <v>3.06</v>
      </c>
      <c r="R88" s="148" t="s">
        <v>111</v>
      </c>
      <c r="S88" s="121">
        <v>4</v>
      </c>
      <c r="T88" s="121">
        <v>0.62</v>
      </c>
      <c r="U88" s="122"/>
      <c r="V88" s="122" t="s">
        <v>163</v>
      </c>
      <c r="W88" s="140">
        <v>0.82</v>
      </c>
      <c r="X88" s="139">
        <v>4.25</v>
      </c>
      <c r="Y88" s="114" t="s">
        <v>140</v>
      </c>
      <c r="Z88" s="145"/>
      <c r="AA88" s="145"/>
    </row>
    <row r="89" s="82" customFormat="1" ht="30" customHeight="1" spans="1:27">
      <c r="A89" s="110">
        <v>82</v>
      </c>
      <c r="B89" s="114" t="s">
        <v>181</v>
      </c>
      <c r="C89" s="112" t="s">
        <v>30</v>
      </c>
      <c r="D89" s="110" t="s">
        <v>31</v>
      </c>
      <c r="E89" s="112" t="s">
        <v>49</v>
      </c>
      <c r="F89" s="110" t="s">
        <v>135</v>
      </c>
      <c r="G89" s="110" t="s">
        <v>147</v>
      </c>
      <c r="H89" s="110" t="s">
        <v>52</v>
      </c>
      <c r="I89" s="147">
        <v>35</v>
      </c>
      <c r="J89" s="110">
        <v>40</v>
      </c>
      <c r="K89" s="110" t="s">
        <v>53</v>
      </c>
      <c r="L89" s="113" t="s">
        <v>54</v>
      </c>
      <c r="M89" s="148" t="s">
        <v>110</v>
      </c>
      <c r="N89" s="148" t="s">
        <v>176</v>
      </c>
      <c r="O89" s="148" t="s">
        <v>177</v>
      </c>
      <c r="P89" s="121">
        <v>1.02</v>
      </c>
      <c r="Q89" s="125">
        <f t="shared" si="5"/>
        <v>3.06</v>
      </c>
      <c r="R89" s="148" t="s">
        <v>111</v>
      </c>
      <c r="S89" s="121">
        <v>4</v>
      </c>
      <c r="T89" s="121">
        <v>0.62</v>
      </c>
      <c r="U89" s="122"/>
      <c r="V89" s="122" t="s">
        <v>163</v>
      </c>
      <c r="W89" s="140">
        <v>0.82</v>
      </c>
      <c r="X89" s="139">
        <v>4.25</v>
      </c>
      <c r="Y89" s="114" t="s">
        <v>140</v>
      </c>
      <c r="Z89" s="145"/>
      <c r="AA89" s="145"/>
    </row>
    <row r="90" s="82" customFormat="1" ht="30" customHeight="1" spans="1:27">
      <c r="A90" s="110">
        <v>83</v>
      </c>
      <c r="B90" s="114" t="s">
        <v>182</v>
      </c>
      <c r="C90" s="112" t="s">
        <v>30</v>
      </c>
      <c r="D90" s="110" t="s">
        <v>31</v>
      </c>
      <c r="E90" s="112" t="s">
        <v>49</v>
      </c>
      <c r="F90" s="110" t="s">
        <v>135</v>
      </c>
      <c r="G90" s="110" t="s">
        <v>183</v>
      </c>
      <c r="H90" s="110" t="s">
        <v>52</v>
      </c>
      <c r="I90" s="110">
        <v>35</v>
      </c>
      <c r="J90" s="110">
        <v>40</v>
      </c>
      <c r="K90" s="110" t="s">
        <v>53</v>
      </c>
      <c r="L90" s="113" t="s">
        <v>54</v>
      </c>
      <c r="M90" s="148" t="s">
        <v>110</v>
      </c>
      <c r="N90" s="148" t="s">
        <v>176</v>
      </c>
      <c r="O90" s="148" t="s">
        <v>177</v>
      </c>
      <c r="P90" s="121">
        <v>1.02</v>
      </c>
      <c r="Q90" s="125">
        <f t="shared" si="5"/>
        <v>3.06</v>
      </c>
      <c r="R90" s="148" t="s">
        <v>111</v>
      </c>
      <c r="S90" s="121">
        <v>4</v>
      </c>
      <c r="T90" s="121">
        <v>0.62</v>
      </c>
      <c r="U90" s="122"/>
      <c r="V90" s="122" t="s">
        <v>163</v>
      </c>
      <c r="W90" s="140">
        <v>0.82</v>
      </c>
      <c r="X90" s="139">
        <v>4.25</v>
      </c>
      <c r="Y90" s="114" t="s">
        <v>140</v>
      </c>
      <c r="Z90" s="145"/>
      <c r="AA90" s="145"/>
    </row>
    <row r="91" s="82" customFormat="1" ht="30" customHeight="1" spans="1:27">
      <c r="A91" s="110">
        <v>84</v>
      </c>
      <c r="B91" s="114" t="s">
        <v>184</v>
      </c>
      <c r="C91" s="112" t="s">
        <v>30</v>
      </c>
      <c r="D91" s="110" t="s">
        <v>31</v>
      </c>
      <c r="E91" s="112" t="s">
        <v>49</v>
      </c>
      <c r="F91" s="110" t="s">
        <v>135</v>
      </c>
      <c r="G91" s="110" t="s">
        <v>183</v>
      </c>
      <c r="H91" s="110" t="s">
        <v>52</v>
      </c>
      <c r="I91" s="110">
        <v>35</v>
      </c>
      <c r="J91" s="110">
        <v>40</v>
      </c>
      <c r="K91" s="110" t="s">
        <v>53</v>
      </c>
      <c r="L91" s="113" t="s">
        <v>54</v>
      </c>
      <c r="M91" s="148" t="s">
        <v>110</v>
      </c>
      <c r="N91" s="148" t="s">
        <v>176</v>
      </c>
      <c r="O91" s="148" t="s">
        <v>177</v>
      </c>
      <c r="P91" s="121">
        <v>1.02</v>
      </c>
      <c r="Q91" s="125">
        <f t="shared" si="5"/>
        <v>3.06</v>
      </c>
      <c r="R91" s="148" t="s">
        <v>111</v>
      </c>
      <c r="S91" s="121">
        <v>4</v>
      </c>
      <c r="T91" s="121">
        <v>0.62</v>
      </c>
      <c r="U91" s="122"/>
      <c r="V91" s="122" t="s">
        <v>163</v>
      </c>
      <c r="W91" s="140">
        <v>0.82</v>
      </c>
      <c r="X91" s="139">
        <v>4.25</v>
      </c>
      <c r="Y91" s="114" t="s">
        <v>140</v>
      </c>
      <c r="Z91" s="145"/>
      <c r="AA91" s="145"/>
    </row>
    <row r="92" s="82" customFormat="1" ht="30" customHeight="1" spans="1:27">
      <c r="A92" s="110">
        <v>85</v>
      </c>
      <c r="B92" s="114" t="s">
        <v>185</v>
      </c>
      <c r="C92" s="112" t="s">
        <v>30</v>
      </c>
      <c r="D92" s="110" t="s">
        <v>31</v>
      </c>
      <c r="E92" s="112" t="s">
        <v>49</v>
      </c>
      <c r="F92" s="110" t="s">
        <v>135</v>
      </c>
      <c r="G92" s="110" t="s">
        <v>183</v>
      </c>
      <c r="H92" s="110" t="s">
        <v>52</v>
      </c>
      <c r="I92" s="110">
        <v>35</v>
      </c>
      <c r="J92" s="110">
        <v>40</v>
      </c>
      <c r="K92" s="110" t="s">
        <v>53</v>
      </c>
      <c r="L92" s="113" t="s">
        <v>54</v>
      </c>
      <c r="M92" s="148" t="s">
        <v>110</v>
      </c>
      <c r="N92" s="148" t="s">
        <v>176</v>
      </c>
      <c r="O92" s="148" t="s">
        <v>177</v>
      </c>
      <c r="P92" s="121">
        <v>1.02</v>
      </c>
      <c r="Q92" s="125">
        <f t="shared" si="5"/>
        <v>3.06</v>
      </c>
      <c r="R92" s="148" t="s">
        <v>111</v>
      </c>
      <c r="S92" s="121">
        <v>4</v>
      </c>
      <c r="T92" s="121">
        <v>0.62</v>
      </c>
      <c r="U92" s="122"/>
      <c r="V92" s="122" t="s">
        <v>163</v>
      </c>
      <c r="W92" s="140">
        <v>0.82</v>
      </c>
      <c r="X92" s="139">
        <v>4.25</v>
      </c>
      <c r="Y92" s="114" t="s">
        <v>140</v>
      </c>
      <c r="Z92" s="145"/>
      <c r="AA92" s="145"/>
    </row>
    <row r="93" s="82" customFormat="1" ht="30" customHeight="1" spans="1:27">
      <c r="A93" s="110">
        <v>86</v>
      </c>
      <c r="B93" s="114" t="s">
        <v>186</v>
      </c>
      <c r="C93" s="112" t="s">
        <v>30</v>
      </c>
      <c r="D93" s="110" t="s">
        <v>31</v>
      </c>
      <c r="E93" s="112" t="s">
        <v>49</v>
      </c>
      <c r="F93" s="110" t="s">
        <v>135</v>
      </c>
      <c r="G93" s="110" t="s">
        <v>183</v>
      </c>
      <c r="H93" s="110" t="s">
        <v>52</v>
      </c>
      <c r="I93" s="110">
        <v>35</v>
      </c>
      <c r="J93" s="110">
        <v>40</v>
      </c>
      <c r="K93" s="110" t="s">
        <v>53</v>
      </c>
      <c r="L93" s="113" t="s">
        <v>54</v>
      </c>
      <c r="M93" s="148" t="s">
        <v>110</v>
      </c>
      <c r="N93" s="148" t="s">
        <v>176</v>
      </c>
      <c r="O93" s="148" t="s">
        <v>177</v>
      </c>
      <c r="P93" s="121">
        <v>1.02</v>
      </c>
      <c r="Q93" s="125">
        <f t="shared" si="5"/>
        <v>3.06</v>
      </c>
      <c r="R93" s="148" t="s">
        <v>111</v>
      </c>
      <c r="S93" s="121">
        <v>4</v>
      </c>
      <c r="T93" s="121">
        <v>0.62</v>
      </c>
      <c r="U93" s="122"/>
      <c r="V93" s="122" t="s">
        <v>163</v>
      </c>
      <c r="W93" s="140">
        <v>0.82</v>
      </c>
      <c r="X93" s="139">
        <v>4.25</v>
      </c>
      <c r="Y93" s="114" t="s">
        <v>140</v>
      </c>
      <c r="Z93" s="145"/>
      <c r="AA93" s="145"/>
    </row>
    <row r="94" s="82" customFormat="1" ht="30" customHeight="1" spans="1:27">
      <c r="A94" s="110">
        <v>87</v>
      </c>
      <c r="B94" s="114" t="s">
        <v>187</v>
      </c>
      <c r="C94" s="112" t="s">
        <v>30</v>
      </c>
      <c r="D94" s="110" t="s">
        <v>31</v>
      </c>
      <c r="E94" s="112" t="s">
        <v>49</v>
      </c>
      <c r="F94" s="110" t="s">
        <v>135</v>
      </c>
      <c r="G94" s="110" t="s">
        <v>183</v>
      </c>
      <c r="H94" s="110" t="s">
        <v>52</v>
      </c>
      <c r="I94" s="110">
        <v>35</v>
      </c>
      <c r="J94" s="110">
        <v>40</v>
      </c>
      <c r="K94" s="110" t="s">
        <v>53</v>
      </c>
      <c r="L94" s="113" t="s">
        <v>54</v>
      </c>
      <c r="M94" s="148" t="s">
        <v>110</v>
      </c>
      <c r="N94" s="148" t="s">
        <v>176</v>
      </c>
      <c r="O94" s="148" t="s">
        <v>177</v>
      </c>
      <c r="P94" s="121">
        <v>1.02</v>
      </c>
      <c r="Q94" s="125">
        <f t="shared" si="5"/>
        <v>3.06</v>
      </c>
      <c r="R94" s="148" t="s">
        <v>111</v>
      </c>
      <c r="S94" s="121">
        <v>4</v>
      </c>
      <c r="T94" s="121">
        <v>0.62</v>
      </c>
      <c r="U94" s="122"/>
      <c r="V94" s="122" t="s">
        <v>163</v>
      </c>
      <c r="W94" s="140">
        <v>0.82</v>
      </c>
      <c r="X94" s="139">
        <v>4.25</v>
      </c>
      <c r="Y94" s="114" t="s">
        <v>140</v>
      </c>
      <c r="Z94" s="145"/>
      <c r="AA94" s="145"/>
    </row>
    <row r="95" s="82" customFormat="1" ht="30" customHeight="1" spans="1:27">
      <c r="A95" s="110">
        <v>88</v>
      </c>
      <c r="B95" s="111" t="s">
        <v>188</v>
      </c>
      <c r="C95" s="112" t="s">
        <v>30</v>
      </c>
      <c r="D95" s="110" t="s">
        <v>31</v>
      </c>
      <c r="E95" s="112" t="s">
        <v>49</v>
      </c>
      <c r="F95" s="110" t="s">
        <v>135</v>
      </c>
      <c r="G95" s="110" t="s">
        <v>175</v>
      </c>
      <c r="H95" s="110" t="s">
        <v>108</v>
      </c>
      <c r="I95" s="110">
        <v>33</v>
      </c>
      <c r="J95" s="110">
        <v>34</v>
      </c>
      <c r="K95" s="110" t="s">
        <v>53</v>
      </c>
      <c r="L95" s="113" t="s">
        <v>54</v>
      </c>
      <c r="M95" s="110" t="s">
        <v>55</v>
      </c>
      <c r="N95" s="148">
        <v>2</v>
      </c>
      <c r="O95" s="148">
        <v>3.75</v>
      </c>
      <c r="P95" s="122">
        <v>0.86</v>
      </c>
      <c r="Q95" s="125">
        <f t="shared" si="5"/>
        <v>3.225</v>
      </c>
      <c r="R95" s="148" t="s">
        <v>111</v>
      </c>
      <c r="S95" s="148">
        <v>4</v>
      </c>
      <c r="T95" s="122">
        <v>0.62</v>
      </c>
      <c r="U95" s="122"/>
      <c r="V95" s="122">
        <v>0.2</v>
      </c>
      <c r="W95" s="148">
        <f t="shared" ref="W95:W101" si="6">T95+V95</f>
        <v>0.82</v>
      </c>
      <c r="X95" s="139">
        <v>4.4</v>
      </c>
      <c r="Y95" s="151" t="s">
        <v>140</v>
      </c>
      <c r="Z95" s="145"/>
      <c r="AA95" s="145"/>
    </row>
    <row r="96" s="82" customFormat="1" ht="30" customHeight="1" spans="1:27">
      <c r="A96" s="110">
        <v>89</v>
      </c>
      <c r="B96" s="111" t="s">
        <v>189</v>
      </c>
      <c r="C96" s="112" t="s">
        <v>30</v>
      </c>
      <c r="D96" s="110" t="s">
        <v>31</v>
      </c>
      <c r="E96" s="112" t="s">
        <v>49</v>
      </c>
      <c r="F96" s="110" t="s">
        <v>135</v>
      </c>
      <c r="G96" s="110" t="s">
        <v>175</v>
      </c>
      <c r="H96" s="110" t="s">
        <v>52</v>
      </c>
      <c r="I96" s="110">
        <v>33</v>
      </c>
      <c r="J96" s="110">
        <v>35</v>
      </c>
      <c r="K96" s="110" t="s">
        <v>53</v>
      </c>
      <c r="L96" s="113" t="s">
        <v>54</v>
      </c>
      <c r="M96" s="110" t="s">
        <v>55</v>
      </c>
      <c r="N96" s="148">
        <v>2</v>
      </c>
      <c r="O96" s="148">
        <v>5</v>
      </c>
      <c r="P96" s="122">
        <v>0.86</v>
      </c>
      <c r="Q96" s="125">
        <f t="shared" si="5"/>
        <v>4.3</v>
      </c>
      <c r="R96" s="148" t="s">
        <v>111</v>
      </c>
      <c r="S96" s="148">
        <v>4</v>
      </c>
      <c r="T96" s="122">
        <v>0.62</v>
      </c>
      <c r="U96" s="122"/>
      <c r="V96" s="122">
        <v>0.2</v>
      </c>
      <c r="W96" s="148">
        <f t="shared" si="6"/>
        <v>0.82</v>
      </c>
      <c r="X96" s="139">
        <v>5.6</v>
      </c>
      <c r="Y96" s="151" t="s">
        <v>140</v>
      </c>
      <c r="Z96" s="145"/>
      <c r="AA96" s="145"/>
    </row>
    <row r="97" s="82" customFormat="1" ht="30" customHeight="1" spans="1:27">
      <c r="A97" s="110">
        <v>90</v>
      </c>
      <c r="B97" s="111" t="s">
        <v>190</v>
      </c>
      <c r="C97" s="112" t="s">
        <v>30</v>
      </c>
      <c r="D97" s="110" t="s">
        <v>31</v>
      </c>
      <c r="E97" s="112" t="s">
        <v>49</v>
      </c>
      <c r="F97" s="110" t="s">
        <v>135</v>
      </c>
      <c r="G97" s="110" t="s">
        <v>175</v>
      </c>
      <c r="H97" s="110" t="s">
        <v>108</v>
      </c>
      <c r="I97" s="110">
        <v>31</v>
      </c>
      <c r="J97" s="110">
        <v>34</v>
      </c>
      <c r="K97" s="110" t="s">
        <v>53</v>
      </c>
      <c r="L97" s="113" t="s">
        <v>54</v>
      </c>
      <c r="M97" s="110" t="s">
        <v>55</v>
      </c>
      <c r="N97" s="148">
        <v>2</v>
      </c>
      <c r="O97" s="148">
        <v>4</v>
      </c>
      <c r="P97" s="122">
        <v>0.86</v>
      </c>
      <c r="Q97" s="125">
        <f t="shared" si="5"/>
        <v>3.44</v>
      </c>
      <c r="R97" s="148" t="s">
        <v>111</v>
      </c>
      <c r="S97" s="148">
        <v>4</v>
      </c>
      <c r="T97" s="122">
        <v>0.62</v>
      </c>
      <c r="U97" s="122"/>
      <c r="V97" s="122">
        <v>0.2</v>
      </c>
      <c r="W97" s="148">
        <f t="shared" si="6"/>
        <v>0.82</v>
      </c>
      <c r="X97" s="139">
        <v>4.65</v>
      </c>
      <c r="Y97" s="151" t="s">
        <v>140</v>
      </c>
      <c r="Z97" s="145"/>
      <c r="AA97" s="145"/>
    </row>
    <row r="98" s="82" customFormat="1" ht="30" customHeight="1" spans="1:27">
      <c r="A98" s="110">
        <v>91</v>
      </c>
      <c r="B98" s="111" t="s">
        <v>191</v>
      </c>
      <c r="C98" s="112" t="s">
        <v>30</v>
      </c>
      <c r="D98" s="110" t="s">
        <v>31</v>
      </c>
      <c r="E98" s="112" t="s">
        <v>49</v>
      </c>
      <c r="F98" s="110" t="s">
        <v>135</v>
      </c>
      <c r="G98" s="110" t="s">
        <v>175</v>
      </c>
      <c r="H98" s="110" t="s">
        <v>108</v>
      </c>
      <c r="I98" s="110">
        <v>31</v>
      </c>
      <c r="J98" s="110">
        <v>34</v>
      </c>
      <c r="K98" s="110" t="s">
        <v>53</v>
      </c>
      <c r="L98" s="113" t="s">
        <v>54</v>
      </c>
      <c r="M98" s="110" t="s">
        <v>55</v>
      </c>
      <c r="N98" s="148">
        <v>2</v>
      </c>
      <c r="O98" s="148">
        <v>3.5</v>
      </c>
      <c r="P98" s="122">
        <v>0.86</v>
      </c>
      <c r="Q98" s="125">
        <f t="shared" si="5"/>
        <v>3.01</v>
      </c>
      <c r="R98" s="148" t="s">
        <v>111</v>
      </c>
      <c r="S98" s="148">
        <v>4</v>
      </c>
      <c r="T98" s="122">
        <v>0.62</v>
      </c>
      <c r="U98" s="122"/>
      <c r="V98" s="122">
        <v>0.2</v>
      </c>
      <c r="W98" s="148">
        <f t="shared" si="6"/>
        <v>0.82</v>
      </c>
      <c r="X98" s="139">
        <v>4.2</v>
      </c>
      <c r="Y98" s="151" t="s">
        <v>140</v>
      </c>
      <c r="Z98" s="145"/>
      <c r="AA98" s="145"/>
    </row>
    <row r="99" s="82" customFormat="1" ht="30" customHeight="1" spans="1:27">
      <c r="A99" s="110">
        <v>92</v>
      </c>
      <c r="B99" s="111" t="s">
        <v>192</v>
      </c>
      <c r="C99" s="112" t="s">
        <v>30</v>
      </c>
      <c r="D99" s="110" t="s">
        <v>31</v>
      </c>
      <c r="E99" s="112" t="s">
        <v>49</v>
      </c>
      <c r="F99" s="110" t="s">
        <v>135</v>
      </c>
      <c r="G99" s="110" t="s">
        <v>175</v>
      </c>
      <c r="H99" s="110" t="s">
        <v>52</v>
      </c>
      <c r="I99" s="110">
        <v>34</v>
      </c>
      <c r="J99" s="110">
        <v>40</v>
      </c>
      <c r="K99" s="110" t="s">
        <v>53</v>
      </c>
      <c r="L99" s="113" t="s">
        <v>54</v>
      </c>
      <c r="M99" s="110" t="s">
        <v>55</v>
      </c>
      <c r="N99" s="148">
        <v>2</v>
      </c>
      <c r="O99" s="148">
        <v>4</v>
      </c>
      <c r="P99" s="122">
        <v>0.86</v>
      </c>
      <c r="Q99" s="125">
        <f t="shared" si="5"/>
        <v>3.44</v>
      </c>
      <c r="R99" s="148" t="s">
        <v>111</v>
      </c>
      <c r="S99" s="148">
        <v>4</v>
      </c>
      <c r="T99" s="122">
        <v>0.62</v>
      </c>
      <c r="U99" s="122"/>
      <c r="V99" s="122">
        <v>0.2</v>
      </c>
      <c r="W99" s="148">
        <f t="shared" si="6"/>
        <v>0.82</v>
      </c>
      <c r="X99" s="139">
        <v>4.65</v>
      </c>
      <c r="Y99" s="151" t="s">
        <v>140</v>
      </c>
      <c r="Z99" s="145"/>
      <c r="AA99" s="145"/>
    </row>
    <row r="100" s="82" customFormat="1" ht="30" customHeight="1" spans="1:27">
      <c r="A100" s="110">
        <v>93</v>
      </c>
      <c r="B100" s="111" t="s">
        <v>193</v>
      </c>
      <c r="C100" s="112" t="s">
        <v>30</v>
      </c>
      <c r="D100" s="110" t="s">
        <v>31</v>
      </c>
      <c r="E100" s="112" t="s">
        <v>49</v>
      </c>
      <c r="F100" s="110" t="s">
        <v>135</v>
      </c>
      <c r="G100" s="110" t="s">
        <v>175</v>
      </c>
      <c r="H100" s="110" t="s">
        <v>108</v>
      </c>
      <c r="I100" s="110">
        <v>29</v>
      </c>
      <c r="J100" s="110">
        <v>34</v>
      </c>
      <c r="K100" s="110" t="s">
        <v>53</v>
      </c>
      <c r="L100" s="113" t="s">
        <v>54</v>
      </c>
      <c r="M100" s="110" t="s">
        <v>55</v>
      </c>
      <c r="N100" s="148">
        <v>2</v>
      </c>
      <c r="O100" s="148">
        <v>3.5</v>
      </c>
      <c r="P100" s="122">
        <v>0.86</v>
      </c>
      <c r="Q100" s="125">
        <f t="shared" si="5"/>
        <v>3.01</v>
      </c>
      <c r="R100" s="148" t="s">
        <v>111</v>
      </c>
      <c r="S100" s="148">
        <v>4</v>
      </c>
      <c r="T100" s="122">
        <v>0.62</v>
      </c>
      <c r="U100" s="122"/>
      <c r="V100" s="122">
        <v>0.2</v>
      </c>
      <c r="W100" s="148">
        <f t="shared" si="6"/>
        <v>0.82</v>
      </c>
      <c r="X100" s="139">
        <v>4.2</v>
      </c>
      <c r="Y100" s="151" t="s">
        <v>140</v>
      </c>
      <c r="Z100" s="145"/>
      <c r="AA100" s="145"/>
    </row>
    <row r="101" s="82" customFormat="1" ht="30" customHeight="1" spans="1:27">
      <c r="A101" s="110">
        <v>94</v>
      </c>
      <c r="B101" s="111" t="s">
        <v>194</v>
      </c>
      <c r="C101" s="112" t="s">
        <v>30</v>
      </c>
      <c r="D101" s="110" t="s">
        <v>31</v>
      </c>
      <c r="E101" s="112" t="s">
        <v>49</v>
      </c>
      <c r="F101" s="110" t="s">
        <v>135</v>
      </c>
      <c r="G101" s="110" t="s">
        <v>175</v>
      </c>
      <c r="H101" s="110" t="s">
        <v>108</v>
      </c>
      <c r="I101" s="110">
        <v>30</v>
      </c>
      <c r="J101" s="110">
        <v>34</v>
      </c>
      <c r="K101" s="110" t="s">
        <v>53</v>
      </c>
      <c r="L101" s="113" t="s">
        <v>54</v>
      </c>
      <c r="M101" s="110" t="s">
        <v>55</v>
      </c>
      <c r="N101" s="148">
        <v>2</v>
      </c>
      <c r="O101" s="148">
        <v>3.5</v>
      </c>
      <c r="P101" s="122">
        <v>0.86</v>
      </c>
      <c r="Q101" s="125">
        <f t="shared" si="5"/>
        <v>3.01</v>
      </c>
      <c r="R101" s="148" t="s">
        <v>111</v>
      </c>
      <c r="S101" s="148">
        <v>4</v>
      </c>
      <c r="T101" s="122">
        <v>0.62</v>
      </c>
      <c r="U101" s="122"/>
      <c r="V101" s="122">
        <v>0.2</v>
      </c>
      <c r="W101" s="148">
        <f t="shared" si="6"/>
        <v>0.82</v>
      </c>
      <c r="X101" s="139">
        <v>4.2</v>
      </c>
      <c r="Y101" s="151" t="s">
        <v>140</v>
      </c>
      <c r="Z101" s="145"/>
      <c r="AA101" s="145"/>
    </row>
    <row r="102" s="82" customFormat="1" ht="30" customHeight="1" spans="1:27">
      <c r="A102" s="110">
        <v>95</v>
      </c>
      <c r="B102" s="114" t="s">
        <v>195</v>
      </c>
      <c r="C102" s="112" t="s">
        <v>30</v>
      </c>
      <c r="D102" s="110" t="s">
        <v>31</v>
      </c>
      <c r="E102" s="112" t="s">
        <v>49</v>
      </c>
      <c r="F102" s="110" t="s">
        <v>135</v>
      </c>
      <c r="G102" s="110" t="s">
        <v>196</v>
      </c>
      <c r="H102" s="110" t="s">
        <v>52</v>
      </c>
      <c r="I102" s="110">
        <v>40</v>
      </c>
      <c r="J102" s="110">
        <v>20</v>
      </c>
      <c r="K102" s="110" t="s">
        <v>53</v>
      </c>
      <c r="L102" s="113" t="s">
        <v>54</v>
      </c>
      <c r="M102" s="148" t="s">
        <v>55</v>
      </c>
      <c r="N102" s="148" t="s">
        <v>137</v>
      </c>
      <c r="O102" s="148" t="s">
        <v>197</v>
      </c>
      <c r="P102" s="122">
        <v>0.86</v>
      </c>
      <c r="Q102" s="125">
        <f t="shared" si="5"/>
        <v>3.225</v>
      </c>
      <c r="R102" s="148" t="s">
        <v>111</v>
      </c>
      <c r="S102" s="121">
        <v>4</v>
      </c>
      <c r="T102" s="122">
        <v>0.62</v>
      </c>
      <c r="U102" s="122"/>
      <c r="V102" s="122" t="s">
        <v>163</v>
      </c>
      <c r="W102" s="140">
        <v>0.82</v>
      </c>
      <c r="X102" s="139">
        <v>4.4</v>
      </c>
      <c r="Y102" s="114" t="s">
        <v>140</v>
      </c>
      <c r="Z102" s="145"/>
      <c r="AA102" s="145"/>
    </row>
    <row r="103" s="82" customFormat="1" ht="30" customHeight="1" spans="1:27">
      <c r="A103" s="110">
        <v>96</v>
      </c>
      <c r="B103" s="114" t="s">
        <v>198</v>
      </c>
      <c r="C103" s="112" t="s">
        <v>30</v>
      </c>
      <c r="D103" s="110" t="s">
        <v>31</v>
      </c>
      <c r="E103" s="112" t="s">
        <v>49</v>
      </c>
      <c r="F103" s="110" t="s">
        <v>135</v>
      </c>
      <c r="G103" s="110" t="s">
        <v>196</v>
      </c>
      <c r="H103" s="110" t="s">
        <v>52</v>
      </c>
      <c r="I103" s="110">
        <v>40</v>
      </c>
      <c r="J103" s="110">
        <v>20</v>
      </c>
      <c r="K103" s="110" t="s">
        <v>53</v>
      </c>
      <c r="L103" s="113" t="s">
        <v>54</v>
      </c>
      <c r="M103" s="148" t="s">
        <v>55</v>
      </c>
      <c r="N103" s="148" t="s">
        <v>137</v>
      </c>
      <c r="O103" s="148" t="s">
        <v>199</v>
      </c>
      <c r="P103" s="122">
        <v>0.86</v>
      </c>
      <c r="Q103" s="125">
        <f t="shared" si="5"/>
        <v>4.3</v>
      </c>
      <c r="R103" s="148" t="s">
        <v>111</v>
      </c>
      <c r="S103" s="121">
        <v>4</v>
      </c>
      <c r="T103" s="122">
        <v>0.62</v>
      </c>
      <c r="U103" s="122"/>
      <c r="V103" s="122" t="s">
        <v>163</v>
      </c>
      <c r="W103" s="140">
        <v>0.82</v>
      </c>
      <c r="X103" s="139">
        <v>5.6</v>
      </c>
      <c r="Y103" s="114" t="s">
        <v>140</v>
      </c>
      <c r="Z103" s="145"/>
      <c r="AA103" s="145"/>
    </row>
    <row r="104" s="82" customFormat="1" ht="30" customHeight="1" spans="1:27">
      <c r="A104" s="110">
        <v>97</v>
      </c>
      <c r="B104" s="114" t="s">
        <v>200</v>
      </c>
      <c r="C104" s="112" t="s">
        <v>30</v>
      </c>
      <c r="D104" s="110" t="s">
        <v>31</v>
      </c>
      <c r="E104" s="112" t="s">
        <v>49</v>
      </c>
      <c r="F104" s="110" t="s">
        <v>135</v>
      </c>
      <c r="G104" s="110" t="s">
        <v>196</v>
      </c>
      <c r="H104" s="110" t="s">
        <v>52</v>
      </c>
      <c r="I104" s="110">
        <v>40</v>
      </c>
      <c r="J104" s="110">
        <v>20</v>
      </c>
      <c r="K104" s="110" t="s">
        <v>53</v>
      </c>
      <c r="L104" s="113" t="s">
        <v>54</v>
      </c>
      <c r="M104" s="148" t="s">
        <v>55</v>
      </c>
      <c r="N104" s="148" t="s">
        <v>137</v>
      </c>
      <c r="O104" s="148" t="s">
        <v>201</v>
      </c>
      <c r="P104" s="122">
        <v>0.86</v>
      </c>
      <c r="Q104" s="125">
        <f t="shared" si="5"/>
        <v>4.515</v>
      </c>
      <c r="R104" s="148" t="s">
        <v>111</v>
      </c>
      <c r="S104" s="121">
        <v>4</v>
      </c>
      <c r="T104" s="122">
        <v>0.62</v>
      </c>
      <c r="U104" s="122"/>
      <c r="V104" s="122" t="s">
        <v>163</v>
      </c>
      <c r="W104" s="140">
        <v>0.82</v>
      </c>
      <c r="X104" s="139">
        <v>5.8</v>
      </c>
      <c r="Y104" s="114" t="s">
        <v>140</v>
      </c>
      <c r="Z104" s="145"/>
      <c r="AA104" s="145"/>
    </row>
    <row r="105" s="82" customFormat="1" ht="30" customHeight="1" spans="1:27">
      <c r="A105" s="110">
        <v>98</v>
      </c>
      <c r="B105" s="114" t="s">
        <v>202</v>
      </c>
      <c r="C105" s="112" t="s">
        <v>30</v>
      </c>
      <c r="D105" s="110" t="s">
        <v>31</v>
      </c>
      <c r="E105" s="112" t="s">
        <v>49</v>
      </c>
      <c r="F105" s="110" t="s">
        <v>135</v>
      </c>
      <c r="G105" s="110" t="s">
        <v>147</v>
      </c>
      <c r="H105" s="110" t="s">
        <v>52</v>
      </c>
      <c r="I105" s="110">
        <v>30</v>
      </c>
      <c r="J105" s="110">
        <v>20</v>
      </c>
      <c r="K105" s="110" t="s">
        <v>53</v>
      </c>
      <c r="L105" s="113" t="s">
        <v>54</v>
      </c>
      <c r="M105" s="148" t="s">
        <v>110</v>
      </c>
      <c r="N105" s="148" t="s">
        <v>176</v>
      </c>
      <c r="O105" s="148" t="s">
        <v>203</v>
      </c>
      <c r="P105" s="121">
        <v>1.02</v>
      </c>
      <c r="Q105" s="125">
        <f t="shared" si="5"/>
        <v>9.435</v>
      </c>
      <c r="R105" s="148" t="s">
        <v>111</v>
      </c>
      <c r="S105" s="121">
        <v>4</v>
      </c>
      <c r="T105" s="122">
        <v>0.62</v>
      </c>
      <c r="U105" s="122"/>
      <c r="V105" s="122" t="s">
        <v>163</v>
      </c>
      <c r="W105" s="140">
        <v>0.82</v>
      </c>
      <c r="X105" s="139">
        <v>11.2</v>
      </c>
      <c r="Y105" s="114" t="s">
        <v>140</v>
      </c>
      <c r="Z105" s="145"/>
      <c r="AA105" s="145"/>
    </row>
    <row r="106" s="82" customFormat="1" ht="30" customHeight="1" spans="1:27">
      <c r="A106" s="110">
        <v>99</v>
      </c>
      <c r="B106" s="114" t="s">
        <v>204</v>
      </c>
      <c r="C106" s="112" t="s">
        <v>30</v>
      </c>
      <c r="D106" s="110" t="s">
        <v>31</v>
      </c>
      <c r="E106" s="112" t="s">
        <v>49</v>
      </c>
      <c r="F106" s="110" t="s">
        <v>135</v>
      </c>
      <c r="G106" s="110" t="s">
        <v>147</v>
      </c>
      <c r="H106" s="110" t="s">
        <v>52</v>
      </c>
      <c r="I106" s="110">
        <v>30</v>
      </c>
      <c r="J106" s="110">
        <v>20</v>
      </c>
      <c r="K106" s="110" t="s">
        <v>53</v>
      </c>
      <c r="L106" s="113" t="s">
        <v>54</v>
      </c>
      <c r="M106" s="148" t="s">
        <v>110</v>
      </c>
      <c r="N106" s="148" t="s">
        <v>176</v>
      </c>
      <c r="O106" s="148" t="s">
        <v>205</v>
      </c>
      <c r="P106" s="121">
        <v>1.02</v>
      </c>
      <c r="Q106" s="125">
        <f t="shared" si="5"/>
        <v>9.18</v>
      </c>
      <c r="R106" s="148" t="s">
        <v>111</v>
      </c>
      <c r="S106" s="121">
        <v>4</v>
      </c>
      <c r="T106" s="122">
        <v>0.62</v>
      </c>
      <c r="U106" s="122"/>
      <c r="V106" s="122" t="s">
        <v>163</v>
      </c>
      <c r="W106" s="140">
        <v>0.82</v>
      </c>
      <c r="X106" s="139">
        <v>10.9</v>
      </c>
      <c r="Y106" s="114" t="s">
        <v>140</v>
      </c>
      <c r="Z106" s="145"/>
      <c r="AA106" s="145"/>
    </row>
    <row r="107" s="82" customFormat="1" ht="30" customHeight="1" spans="1:27">
      <c r="A107" s="110">
        <v>100</v>
      </c>
      <c r="B107" s="114" t="s">
        <v>206</v>
      </c>
      <c r="C107" s="112" t="s">
        <v>30</v>
      </c>
      <c r="D107" s="110" t="s">
        <v>31</v>
      </c>
      <c r="E107" s="112" t="s">
        <v>49</v>
      </c>
      <c r="F107" s="110" t="s">
        <v>135</v>
      </c>
      <c r="G107" s="110" t="s">
        <v>207</v>
      </c>
      <c r="H107" s="110" t="s">
        <v>52</v>
      </c>
      <c r="I107" s="110">
        <v>37</v>
      </c>
      <c r="J107" s="110">
        <v>35</v>
      </c>
      <c r="K107" s="110" t="s">
        <v>53</v>
      </c>
      <c r="L107" s="113" t="s">
        <v>54</v>
      </c>
      <c r="M107" s="110" t="s">
        <v>55</v>
      </c>
      <c r="N107" s="110">
        <v>2</v>
      </c>
      <c r="O107" s="110">
        <v>4</v>
      </c>
      <c r="P107" s="122">
        <v>0.86</v>
      </c>
      <c r="Q107" s="125">
        <f t="shared" si="5"/>
        <v>3.44</v>
      </c>
      <c r="R107" s="110" t="s">
        <v>111</v>
      </c>
      <c r="S107" s="110">
        <v>4</v>
      </c>
      <c r="T107" s="122">
        <v>0.62</v>
      </c>
      <c r="U107" s="121"/>
      <c r="V107" s="125">
        <v>0.2</v>
      </c>
      <c r="W107" s="138">
        <f t="shared" ref="W107:W116" si="7">T107+V107</f>
        <v>0.82</v>
      </c>
      <c r="X107" s="139">
        <v>4.65</v>
      </c>
      <c r="Y107" s="114" t="s">
        <v>140</v>
      </c>
      <c r="Z107" s="145"/>
      <c r="AA107" s="145"/>
    </row>
    <row r="108" s="82" customFormat="1" ht="30" customHeight="1" spans="1:27">
      <c r="A108" s="110">
        <v>101</v>
      </c>
      <c r="B108" s="114" t="s">
        <v>208</v>
      </c>
      <c r="C108" s="112" t="s">
        <v>30</v>
      </c>
      <c r="D108" s="110" t="s">
        <v>31</v>
      </c>
      <c r="E108" s="112" t="s">
        <v>49</v>
      </c>
      <c r="F108" s="110" t="s">
        <v>135</v>
      </c>
      <c r="G108" s="110" t="s">
        <v>207</v>
      </c>
      <c r="H108" s="110" t="s">
        <v>52</v>
      </c>
      <c r="I108" s="110">
        <v>38</v>
      </c>
      <c r="J108" s="110">
        <v>35</v>
      </c>
      <c r="K108" s="110" t="s">
        <v>53</v>
      </c>
      <c r="L108" s="113" t="s">
        <v>54</v>
      </c>
      <c r="M108" s="110" t="s">
        <v>55</v>
      </c>
      <c r="N108" s="110">
        <v>2</v>
      </c>
      <c r="O108" s="110">
        <v>5</v>
      </c>
      <c r="P108" s="122">
        <v>0.86</v>
      </c>
      <c r="Q108" s="125">
        <f t="shared" si="5"/>
        <v>4.3</v>
      </c>
      <c r="R108" s="110" t="s">
        <v>111</v>
      </c>
      <c r="S108" s="110">
        <v>4</v>
      </c>
      <c r="T108" s="122">
        <v>0.62</v>
      </c>
      <c r="U108" s="121"/>
      <c r="V108" s="125">
        <v>0.2</v>
      </c>
      <c r="W108" s="138">
        <f t="shared" si="7"/>
        <v>0.82</v>
      </c>
      <c r="X108" s="139">
        <v>5.6</v>
      </c>
      <c r="Y108" s="114" t="s">
        <v>140</v>
      </c>
      <c r="Z108" s="145"/>
      <c r="AA108" s="145"/>
    </row>
    <row r="109" s="82" customFormat="1" ht="30" customHeight="1" spans="1:27">
      <c r="A109" s="110">
        <v>102</v>
      </c>
      <c r="B109" s="114" t="s">
        <v>209</v>
      </c>
      <c r="C109" s="112" t="s">
        <v>30</v>
      </c>
      <c r="D109" s="110" t="s">
        <v>31</v>
      </c>
      <c r="E109" s="112" t="s">
        <v>49</v>
      </c>
      <c r="F109" s="110" t="s">
        <v>135</v>
      </c>
      <c r="G109" s="110" t="s">
        <v>207</v>
      </c>
      <c r="H109" s="110" t="s">
        <v>52</v>
      </c>
      <c r="I109" s="110">
        <v>40</v>
      </c>
      <c r="J109" s="110">
        <v>35</v>
      </c>
      <c r="K109" s="110" t="s">
        <v>53</v>
      </c>
      <c r="L109" s="113" t="s">
        <v>54</v>
      </c>
      <c r="M109" s="110" t="s">
        <v>55</v>
      </c>
      <c r="N109" s="110">
        <v>2</v>
      </c>
      <c r="O109" s="110">
        <v>4.5</v>
      </c>
      <c r="P109" s="122">
        <v>0.86</v>
      </c>
      <c r="Q109" s="125">
        <f t="shared" si="5"/>
        <v>3.87</v>
      </c>
      <c r="R109" s="110" t="s">
        <v>111</v>
      </c>
      <c r="S109" s="110">
        <v>4</v>
      </c>
      <c r="T109" s="122">
        <v>0.62</v>
      </c>
      <c r="U109" s="121"/>
      <c r="V109" s="125">
        <v>0.2</v>
      </c>
      <c r="W109" s="138">
        <f t="shared" si="7"/>
        <v>0.82</v>
      </c>
      <c r="X109" s="139">
        <v>5.1</v>
      </c>
      <c r="Y109" s="114" t="s">
        <v>140</v>
      </c>
      <c r="Z109" s="145"/>
      <c r="AA109" s="145"/>
    </row>
    <row r="110" s="82" customFormat="1" ht="30" customHeight="1" spans="1:27">
      <c r="A110" s="110">
        <v>103</v>
      </c>
      <c r="B110" s="111" t="s">
        <v>210</v>
      </c>
      <c r="C110" s="112" t="s">
        <v>30</v>
      </c>
      <c r="D110" s="110" t="s">
        <v>31</v>
      </c>
      <c r="E110" s="112" t="s">
        <v>49</v>
      </c>
      <c r="F110" s="110" t="s">
        <v>135</v>
      </c>
      <c r="G110" s="110" t="s">
        <v>211</v>
      </c>
      <c r="H110" s="146" t="s">
        <v>93</v>
      </c>
      <c r="I110" s="110">
        <v>35</v>
      </c>
      <c r="J110" s="110">
        <v>34</v>
      </c>
      <c r="K110" s="110" t="s">
        <v>53</v>
      </c>
      <c r="L110" s="113" t="s">
        <v>54</v>
      </c>
      <c r="M110" s="110" t="s">
        <v>55</v>
      </c>
      <c r="N110" s="110">
        <v>2</v>
      </c>
      <c r="O110" s="110">
        <v>6</v>
      </c>
      <c r="P110" s="122">
        <v>0.86</v>
      </c>
      <c r="Q110" s="125">
        <f t="shared" si="5"/>
        <v>5.16</v>
      </c>
      <c r="R110" s="110" t="s">
        <v>111</v>
      </c>
      <c r="S110" s="110">
        <v>4</v>
      </c>
      <c r="T110" s="122">
        <v>0.62</v>
      </c>
      <c r="U110" s="121"/>
      <c r="V110" s="125">
        <v>0.2</v>
      </c>
      <c r="W110" s="138">
        <f t="shared" si="7"/>
        <v>0.82</v>
      </c>
      <c r="X110" s="139">
        <v>6.5</v>
      </c>
      <c r="Y110" s="114" t="s">
        <v>140</v>
      </c>
      <c r="Z110" s="150" t="s">
        <v>178</v>
      </c>
      <c r="AA110" s="145"/>
    </row>
    <row r="111" s="82" customFormat="1" ht="30" customHeight="1" spans="1:27">
      <c r="A111" s="110">
        <v>104</v>
      </c>
      <c r="B111" s="111" t="s">
        <v>212</v>
      </c>
      <c r="C111" s="112" t="s">
        <v>30</v>
      </c>
      <c r="D111" s="110" t="s">
        <v>31</v>
      </c>
      <c r="E111" s="112" t="s">
        <v>49</v>
      </c>
      <c r="F111" s="110" t="s">
        <v>135</v>
      </c>
      <c r="G111" s="110" t="s">
        <v>211</v>
      </c>
      <c r="H111" s="146" t="s">
        <v>93</v>
      </c>
      <c r="I111" s="110">
        <v>35</v>
      </c>
      <c r="J111" s="110">
        <v>34</v>
      </c>
      <c r="K111" s="110" t="s">
        <v>53</v>
      </c>
      <c r="L111" s="113" t="s">
        <v>54</v>
      </c>
      <c r="M111" s="110" t="s">
        <v>55</v>
      </c>
      <c r="N111" s="110">
        <v>2</v>
      </c>
      <c r="O111" s="110">
        <v>6</v>
      </c>
      <c r="P111" s="122">
        <v>0.86</v>
      </c>
      <c r="Q111" s="125">
        <f t="shared" si="5"/>
        <v>5.16</v>
      </c>
      <c r="R111" s="110" t="s">
        <v>111</v>
      </c>
      <c r="S111" s="110">
        <v>4</v>
      </c>
      <c r="T111" s="122">
        <v>0.62</v>
      </c>
      <c r="U111" s="121"/>
      <c r="V111" s="125">
        <v>0.2</v>
      </c>
      <c r="W111" s="138">
        <f t="shared" si="7"/>
        <v>0.82</v>
      </c>
      <c r="X111" s="139">
        <v>6.5</v>
      </c>
      <c r="Y111" s="114" t="s">
        <v>140</v>
      </c>
      <c r="Z111" s="152"/>
      <c r="AA111" s="145"/>
    </row>
    <row r="112" s="82" customFormat="1" ht="30" customHeight="1" spans="1:27">
      <c r="A112" s="110">
        <v>105</v>
      </c>
      <c r="B112" s="111" t="s">
        <v>213</v>
      </c>
      <c r="C112" s="112" t="s">
        <v>30</v>
      </c>
      <c r="D112" s="110" t="s">
        <v>31</v>
      </c>
      <c r="E112" s="112" t="s">
        <v>49</v>
      </c>
      <c r="F112" s="110" t="s">
        <v>135</v>
      </c>
      <c r="G112" s="110" t="s">
        <v>211</v>
      </c>
      <c r="H112" s="146" t="s">
        <v>93</v>
      </c>
      <c r="I112" s="110">
        <v>35</v>
      </c>
      <c r="J112" s="110">
        <v>34</v>
      </c>
      <c r="K112" s="110" t="s">
        <v>53</v>
      </c>
      <c r="L112" s="113" t="s">
        <v>54</v>
      </c>
      <c r="M112" s="110" t="s">
        <v>55</v>
      </c>
      <c r="N112" s="110">
        <v>2</v>
      </c>
      <c r="O112" s="110">
        <v>6.25</v>
      </c>
      <c r="P112" s="122">
        <v>0.86</v>
      </c>
      <c r="Q112" s="125">
        <f t="shared" si="5"/>
        <v>5.375</v>
      </c>
      <c r="R112" s="110" t="s">
        <v>111</v>
      </c>
      <c r="S112" s="110">
        <v>4</v>
      </c>
      <c r="T112" s="122">
        <v>0.62</v>
      </c>
      <c r="U112" s="121"/>
      <c r="V112" s="125">
        <v>0.2</v>
      </c>
      <c r="W112" s="138">
        <f t="shared" si="7"/>
        <v>0.82</v>
      </c>
      <c r="X112" s="139">
        <v>6.75</v>
      </c>
      <c r="Y112" s="114" t="s">
        <v>140</v>
      </c>
      <c r="Z112" s="152"/>
      <c r="AA112" s="145"/>
    </row>
    <row r="113" s="82" customFormat="1" ht="30" customHeight="1" spans="1:27">
      <c r="A113" s="110">
        <v>106</v>
      </c>
      <c r="B113" s="111" t="s">
        <v>214</v>
      </c>
      <c r="C113" s="112" t="s">
        <v>30</v>
      </c>
      <c r="D113" s="110" t="s">
        <v>31</v>
      </c>
      <c r="E113" s="112" t="s">
        <v>49</v>
      </c>
      <c r="F113" s="110" t="s">
        <v>135</v>
      </c>
      <c r="G113" s="110" t="s">
        <v>211</v>
      </c>
      <c r="H113" s="146" t="s">
        <v>93</v>
      </c>
      <c r="I113" s="110">
        <v>35</v>
      </c>
      <c r="J113" s="110">
        <v>34</v>
      </c>
      <c r="K113" s="110" t="s">
        <v>53</v>
      </c>
      <c r="L113" s="113" t="s">
        <v>54</v>
      </c>
      <c r="M113" s="110" t="s">
        <v>55</v>
      </c>
      <c r="N113" s="110">
        <v>2</v>
      </c>
      <c r="O113" s="110">
        <v>6</v>
      </c>
      <c r="P113" s="122">
        <v>0.86</v>
      </c>
      <c r="Q113" s="125">
        <f t="shared" si="5"/>
        <v>5.16</v>
      </c>
      <c r="R113" s="110" t="s">
        <v>111</v>
      </c>
      <c r="S113" s="110">
        <v>4</v>
      </c>
      <c r="T113" s="122">
        <v>0.62</v>
      </c>
      <c r="U113" s="121"/>
      <c r="V113" s="125">
        <v>0.2</v>
      </c>
      <c r="W113" s="138">
        <f t="shared" si="7"/>
        <v>0.82</v>
      </c>
      <c r="X113" s="139">
        <v>6.5</v>
      </c>
      <c r="Y113" s="114" t="s">
        <v>140</v>
      </c>
      <c r="Z113" s="152"/>
      <c r="AA113" s="145"/>
    </row>
    <row r="114" s="82" customFormat="1" ht="30" customHeight="1" spans="1:27">
      <c r="A114" s="110">
        <v>107</v>
      </c>
      <c r="B114" s="111" t="s">
        <v>215</v>
      </c>
      <c r="C114" s="112" t="s">
        <v>30</v>
      </c>
      <c r="D114" s="110" t="s">
        <v>31</v>
      </c>
      <c r="E114" s="112" t="s">
        <v>49</v>
      </c>
      <c r="F114" s="110" t="s">
        <v>135</v>
      </c>
      <c r="G114" s="110" t="s">
        <v>211</v>
      </c>
      <c r="H114" s="146" t="s">
        <v>93</v>
      </c>
      <c r="I114" s="110">
        <v>35</v>
      </c>
      <c r="J114" s="110">
        <v>34</v>
      </c>
      <c r="K114" s="110" t="s">
        <v>53</v>
      </c>
      <c r="L114" s="113" t="s">
        <v>54</v>
      </c>
      <c r="M114" s="110" t="s">
        <v>55</v>
      </c>
      <c r="N114" s="110">
        <v>2</v>
      </c>
      <c r="O114" s="110">
        <v>6</v>
      </c>
      <c r="P114" s="122">
        <v>0.86</v>
      </c>
      <c r="Q114" s="125">
        <f t="shared" si="5"/>
        <v>5.16</v>
      </c>
      <c r="R114" s="110" t="s">
        <v>111</v>
      </c>
      <c r="S114" s="110">
        <v>4</v>
      </c>
      <c r="T114" s="122">
        <v>0.62</v>
      </c>
      <c r="U114" s="121"/>
      <c r="V114" s="125">
        <v>0.2</v>
      </c>
      <c r="W114" s="138">
        <f t="shared" si="7"/>
        <v>0.82</v>
      </c>
      <c r="X114" s="139">
        <v>6.5</v>
      </c>
      <c r="Y114" s="114" t="s">
        <v>140</v>
      </c>
      <c r="Z114" s="152"/>
      <c r="AA114" s="145"/>
    </row>
    <row r="115" s="82" customFormat="1" ht="30" customHeight="1" spans="1:27">
      <c r="A115" s="110">
        <v>108</v>
      </c>
      <c r="B115" s="111" t="s">
        <v>216</v>
      </c>
      <c r="C115" s="112" t="s">
        <v>30</v>
      </c>
      <c r="D115" s="110" t="s">
        <v>31</v>
      </c>
      <c r="E115" s="112" t="s">
        <v>49</v>
      </c>
      <c r="F115" s="110" t="s">
        <v>135</v>
      </c>
      <c r="G115" s="110" t="s">
        <v>211</v>
      </c>
      <c r="H115" s="146" t="s">
        <v>93</v>
      </c>
      <c r="I115" s="110">
        <v>35</v>
      </c>
      <c r="J115" s="110">
        <v>34</v>
      </c>
      <c r="K115" s="110" t="s">
        <v>53</v>
      </c>
      <c r="L115" s="113" t="s">
        <v>54</v>
      </c>
      <c r="M115" s="110" t="s">
        <v>55</v>
      </c>
      <c r="N115" s="110">
        <v>2</v>
      </c>
      <c r="O115" s="110">
        <v>5.5</v>
      </c>
      <c r="P115" s="122">
        <v>0.86</v>
      </c>
      <c r="Q115" s="125">
        <f t="shared" si="5"/>
        <v>4.73</v>
      </c>
      <c r="R115" s="110" t="s">
        <v>111</v>
      </c>
      <c r="S115" s="110">
        <v>4</v>
      </c>
      <c r="T115" s="122">
        <v>0.62</v>
      </c>
      <c r="U115" s="121"/>
      <c r="V115" s="125">
        <v>0.2</v>
      </c>
      <c r="W115" s="138">
        <f t="shared" si="7"/>
        <v>0.82</v>
      </c>
      <c r="X115" s="139">
        <v>6.05</v>
      </c>
      <c r="Y115" s="114" t="s">
        <v>140</v>
      </c>
      <c r="Z115" s="106"/>
      <c r="AA115" s="145"/>
    </row>
    <row r="116" s="82" customFormat="1" ht="30" customHeight="1" spans="1:27">
      <c r="A116" s="110">
        <v>109</v>
      </c>
      <c r="B116" s="111" t="s">
        <v>217</v>
      </c>
      <c r="C116" s="112" t="s">
        <v>30</v>
      </c>
      <c r="D116" s="110" t="s">
        <v>31</v>
      </c>
      <c r="E116" s="112" t="s">
        <v>49</v>
      </c>
      <c r="F116" s="110" t="s">
        <v>135</v>
      </c>
      <c r="G116" s="110" t="s">
        <v>211</v>
      </c>
      <c r="H116" s="146" t="s">
        <v>93</v>
      </c>
      <c r="I116" s="110">
        <v>35</v>
      </c>
      <c r="J116" s="110">
        <v>34</v>
      </c>
      <c r="K116" s="110" t="s">
        <v>53</v>
      </c>
      <c r="L116" s="113" t="s">
        <v>54</v>
      </c>
      <c r="M116" s="110" t="s">
        <v>55</v>
      </c>
      <c r="N116" s="110">
        <v>2</v>
      </c>
      <c r="O116" s="110">
        <v>6</v>
      </c>
      <c r="P116" s="122">
        <v>0.86</v>
      </c>
      <c r="Q116" s="125">
        <f t="shared" si="5"/>
        <v>5.16</v>
      </c>
      <c r="R116" s="110" t="s">
        <v>111</v>
      </c>
      <c r="S116" s="110">
        <v>4</v>
      </c>
      <c r="T116" s="122">
        <v>0.62</v>
      </c>
      <c r="U116" s="121"/>
      <c r="V116" s="125">
        <v>0.2</v>
      </c>
      <c r="W116" s="138">
        <f t="shared" si="7"/>
        <v>0.82</v>
      </c>
      <c r="X116" s="139">
        <v>6.5</v>
      </c>
      <c r="Y116" s="114" t="s">
        <v>140</v>
      </c>
      <c r="Z116" s="145"/>
      <c r="AA116" s="145"/>
    </row>
    <row r="117" s="83" customFormat="1" ht="30" customHeight="1" spans="1:27">
      <c r="A117" s="110">
        <v>110</v>
      </c>
      <c r="B117" s="116" t="s">
        <v>218</v>
      </c>
      <c r="C117" s="112" t="s">
        <v>30</v>
      </c>
      <c r="D117" s="110" t="s">
        <v>31</v>
      </c>
      <c r="E117" s="110" t="s">
        <v>49</v>
      </c>
      <c r="F117" s="110" t="s">
        <v>135</v>
      </c>
      <c r="G117" s="110" t="s">
        <v>136</v>
      </c>
      <c r="H117" s="110" t="s">
        <v>108</v>
      </c>
      <c r="I117" s="110">
        <v>30</v>
      </c>
      <c r="J117" s="110">
        <v>34</v>
      </c>
      <c r="K117" s="110" t="s">
        <v>53</v>
      </c>
      <c r="L117" s="110" t="s">
        <v>54</v>
      </c>
      <c r="M117" s="110" t="s">
        <v>55</v>
      </c>
      <c r="N117" s="110">
        <v>2</v>
      </c>
      <c r="O117" s="110">
        <v>7</v>
      </c>
      <c r="P117" s="121">
        <v>0.86</v>
      </c>
      <c r="Q117" s="125">
        <f t="shared" si="5"/>
        <v>6.02</v>
      </c>
      <c r="R117" s="113" t="s">
        <v>111</v>
      </c>
      <c r="S117" s="110">
        <v>8</v>
      </c>
      <c r="T117" s="121">
        <f t="shared" ref="T117:T120" si="8">0.62+0.06</f>
        <v>0.68</v>
      </c>
      <c r="U117" s="121"/>
      <c r="V117" s="121">
        <v>0.2</v>
      </c>
      <c r="W117" s="149">
        <f t="shared" ref="W117:W128" si="9">SUM(T117+V117)</f>
        <v>0.88</v>
      </c>
      <c r="X117" s="139">
        <v>7.5</v>
      </c>
      <c r="Y117" s="143" t="s">
        <v>219</v>
      </c>
      <c r="Z117" s="88"/>
      <c r="AA117" s="88"/>
    </row>
    <row r="118" s="83" customFormat="1" ht="30" customHeight="1" spans="1:27">
      <c r="A118" s="110">
        <v>111</v>
      </c>
      <c r="B118" s="116" t="s">
        <v>220</v>
      </c>
      <c r="C118" s="112" t="s">
        <v>30</v>
      </c>
      <c r="D118" s="110" t="s">
        <v>31</v>
      </c>
      <c r="E118" s="110" t="s">
        <v>49</v>
      </c>
      <c r="F118" s="110" t="s">
        <v>135</v>
      </c>
      <c r="G118" s="110" t="s">
        <v>136</v>
      </c>
      <c r="H118" s="110" t="s">
        <v>108</v>
      </c>
      <c r="I118" s="110">
        <v>30</v>
      </c>
      <c r="J118" s="110">
        <v>34</v>
      </c>
      <c r="K118" s="110" t="s">
        <v>53</v>
      </c>
      <c r="L118" s="110" t="s">
        <v>54</v>
      </c>
      <c r="M118" s="110" t="s">
        <v>55</v>
      </c>
      <c r="N118" s="110">
        <v>2</v>
      </c>
      <c r="O118" s="110">
        <v>7</v>
      </c>
      <c r="P118" s="121">
        <v>0.86</v>
      </c>
      <c r="Q118" s="125">
        <f t="shared" si="5"/>
        <v>6.02</v>
      </c>
      <c r="R118" s="113" t="s">
        <v>111</v>
      </c>
      <c r="S118" s="110">
        <v>8</v>
      </c>
      <c r="T118" s="121">
        <f t="shared" si="8"/>
        <v>0.68</v>
      </c>
      <c r="U118" s="121"/>
      <c r="V118" s="121">
        <v>0.2</v>
      </c>
      <c r="W118" s="149">
        <f t="shared" si="9"/>
        <v>0.88</v>
      </c>
      <c r="X118" s="139">
        <v>7.5</v>
      </c>
      <c r="Y118" s="143" t="s">
        <v>219</v>
      </c>
      <c r="Z118" s="88"/>
      <c r="AA118" s="88"/>
    </row>
    <row r="119" s="83" customFormat="1" ht="30" customHeight="1" spans="1:27">
      <c r="A119" s="110">
        <v>112</v>
      </c>
      <c r="B119" s="116" t="s">
        <v>221</v>
      </c>
      <c r="C119" s="112" t="s">
        <v>30</v>
      </c>
      <c r="D119" s="110" t="s">
        <v>31</v>
      </c>
      <c r="E119" s="110" t="s">
        <v>49</v>
      </c>
      <c r="F119" s="110" t="s">
        <v>135</v>
      </c>
      <c r="G119" s="110" t="s">
        <v>136</v>
      </c>
      <c r="H119" s="110" t="s">
        <v>108</v>
      </c>
      <c r="I119" s="110">
        <v>30</v>
      </c>
      <c r="J119" s="110">
        <v>34</v>
      </c>
      <c r="K119" s="110" t="s">
        <v>53</v>
      </c>
      <c r="L119" s="110" t="s">
        <v>54</v>
      </c>
      <c r="M119" s="110" t="s">
        <v>55</v>
      </c>
      <c r="N119" s="110">
        <v>2</v>
      </c>
      <c r="O119" s="110">
        <v>7</v>
      </c>
      <c r="P119" s="121">
        <v>0.86</v>
      </c>
      <c r="Q119" s="125">
        <f t="shared" si="5"/>
        <v>6.02</v>
      </c>
      <c r="R119" s="113" t="s">
        <v>111</v>
      </c>
      <c r="S119" s="110">
        <v>8</v>
      </c>
      <c r="T119" s="121">
        <f t="shared" si="8"/>
        <v>0.68</v>
      </c>
      <c r="U119" s="121"/>
      <c r="V119" s="121">
        <v>0.2</v>
      </c>
      <c r="W119" s="149">
        <f t="shared" si="9"/>
        <v>0.88</v>
      </c>
      <c r="X119" s="139">
        <v>7.5</v>
      </c>
      <c r="Y119" s="143" t="s">
        <v>219</v>
      </c>
      <c r="Z119" s="88"/>
      <c r="AA119" s="88"/>
    </row>
    <row r="120" s="83" customFormat="1" ht="30" customHeight="1" spans="1:27">
      <c r="A120" s="110">
        <v>113</v>
      </c>
      <c r="B120" s="116" t="s">
        <v>222</v>
      </c>
      <c r="C120" s="112" t="s">
        <v>30</v>
      </c>
      <c r="D120" s="110" t="s">
        <v>31</v>
      </c>
      <c r="E120" s="110" t="s">
        <v>49</v>
      </c>
      <c r="F120" s="110" t="s">
        <v>135</v>
      </c>
      <c r="G120" s="110" t="s">
        <v>136</v>
      </c>
      <c r="H120" s="110" t="s">
        <v>108</v>
      </c>
      <c r="I120" s="110">
        <v>30</v>
      </c>
      <c r="J120" s="110">
        <v>34</v>
      </c>
      <c r="K120" s="110" t="s">
        <v>53</v>
      </c>
      <c r="L120" s="110" t="s">
        <v>54</v>
      </c>
      <c r="M120" s="110" t="s">
        <v>55</v>
      </c>
      <c r="N120" s="110">
        <v>2</v>
      </c>
      <c r="O120" s="110">
        <v>7</v>
      </c>
      <c r="P120" s="121">
        <v>0.86</v>
      </c>
      <c r="Q120" s="125">
        <f t="shared" si="5"/>
        <v>6.02</v>
      </c>
      <c r="R120" s="113" t="s">
        <v>111</v>
      </c>
      <c r="S120" s="110">
        <v>8</v>
      </c>
      <c r="T120" s="121">
        <f t="shared" si="8"/>
        <v>0.68</v>
      </c>
      <c r="U120" s="121"/>
      <c r="V120" s="121">
        <v>0.2</v>
      </c>
      <c r="W120" s="149">
        <f t="shared" si="9"/>
        <v>0.88</v>
      </c>
      <c r="X120" s="139">
        <v>7.5</v>
      </c>
      <c r="Y120" s="143" t="s">
        <v>219</v>
      </c>
      <c r="Z120" s="88"/>
      <c r="AA120" s="88"/>
    </row>
    <row r="121" s="83" customFormat="1" ht="30" customHeight="1" spans="1:27">
      <c r="A121" s="110">
        <v>114</v>
      </c>
      <c r="B121" s="116" t="s">
        <v>223</v>
      </c>
      <c r="C121" s="112" t="s">
        <v>30</v>
      </c>
      <c r="D121" s="110" t="s">
        <v>31</v>
      </c>
      <c r="E121" s="110" t="s">
        <v>49</v>
      </c>
      <c r="F121" s="110" t="s">
        <v>135</v>
      </c>
      <c r="G121" s="110" t="s">
        <v>136</v>
      </c>
      <c r="H121" s="110" t="s">
        <v>108</v>
      </c>
      <c r="I121" s="110">
        <v>30</v>
      </c>
      <c r="J121" s="110">
        <v>34</v>
      </c>
      <c r="K121" s="110" t="s">
        <v>53</v>
      </c>
      <c r="L121" s="110" t="s">
        <v>54</v>
      </c>
      <c r="M121" s="110" t="s">
        <v>55</v>
      </c>
      <c r="N121" s="110">
        <v>2</v>
      </c>
      <c r="O121" s="110">
        <v>6.25</v>
      </c>
      <c r="P121" s="121">
        <v>0.86</v>
      </c>
      <c r="Q121" s="125">
        <f t="shared" ref="Q121:Q179" si="10">O121*P121</f>
        <v>5.375</v>
      </c>
      <c r="R121" s="113" t="s">
        <v>111</v>
      </c>
      <c r="S121" s="110">
        <v>4</v>
      </c>
      <c r="T121" s="121">
        <f t="shared" ref="T121:T128" si="11">0.62</f>
        <v>0.62</v>
      </c>
      <c r="U121" s="121"/>
      <c r="V121" s="121">
        <v>0.2</v>
      </c>
      <c r="W121" s="149">
        <f t="shared" si="9"/>
        <v>0.82</v>
      </c>
      <c r="X121" s="139">
        <v>6.75</v>
      </c>
      <c r="Y121" s="143" t="s">
        <v>219</v>
      </c>
      <c r="Z121" s="88"/>
      <c r="AA121" s="88"/>
    </row>
    <row r="122" s="83" customFormat="1" ht="30" customHeight="1" spans="1:27">
      <c r="A122" s="110">
        <v>115</v>
      </c>
      <c r="B122" s="116" t="s">
        <v>224</v>
      </c>
      <c r="C122" s="112" t="s">
        <v>30</v>
      </c>
      <c r="D122" s="110" t="s">
        <v>31</v>
      </c>
      <c r="E122" s="110" t="s">
        <v>49</v>
      </c>
      <c r="F122" s="110" t="s">
        <v>135</v>
      </c>
      <c r="G122" s="110" t="s">
        <v>136</v>
      </c>
      <c r="H122" s="110" t="s">
        <v>108</v>
      </c>
      <c r="I122" s="110">
        <v>30</v>
      </c>
      <c r="J122" s="110">
        <v>34</v>
      </c>
      <c r="K122" s="110" t="s">
        <v>53</v>
      </c>
      <c r="L122" s="110" t="s">
        <v>54</v>
      </c>
      <c r="M122" s="110" t="s">
        <v>55</v>
      </c>
      <c r="N122" s="110">
        <v>2</v>
      </c>
      <c r="O122" s="110">
        <v>5.75</v>
      </c>
      <c r="P122" s="121">
        <v>0.86</v>
      </c>
      <c r="Q122" s="125">
        <f t="shared" si="10"/>
        <v>4.945</v>
      </c>
      <c r="R122" s="113" t="s">
        <v>111</v>
      </c>
      <c r="S122" s="110">
        <v>4</v>
      </c>
      <c r="T122" s="121">
        <f t="shared" si="11"/>
        <v>0.62</v>
      </c>
      <c r="U122" s="121"/>
      <c r="V122" s="121">
        <v>0.2</v>
      </c>
      <c r="W122" s="149">
        <f t="shared" si="9"/>
        <v>0.82</v>
      </c>
      <c r="X122" s="139">
        <v>6.3</v>
      </c>
      <c r="Y122" s="143" t="s">
        <v>219</v>
      </c>
      <c r="Z122" s="88"/>
      <c r="AA122" s="88"/>
    </row>
    <row r="123" s="83" customFormat="1" ht="30" customHeight="1" spans="1:27">
      <c r="A123" s="110">
        <v>116</v>
      </c>
      <c r="B123" s="116" t="s">
        <v>225</v>
      </c>
      <c r="C123" s="112" t="s">
        <v>30</v>
      </c>
      <c r="D123" s="110" t="s">
        <v>31</v>
      </c>
      <c r="E123" s="110" t="s">
        <v>49</v>
      </c>
      <c r="F123" s="110" t="s">
        <v>135</v>
      </c>
      <c r="G123" s="110" t="s">
        <v>136</v>
      </c>
      <c r="H123" s="110" t="s">
        <v>108</v>
      </c>
      <c r="I123" s="110">
        <v>30</v>
      </c>
      <c r="J123" s="110">
        <v>34</v>
      </c>
      <c r="K123" s="110" t="s">
        <v>53</v>
      </c>
      <c r="L123" s="110" t="s">
        <v>54</v>
      </c>
      <c r="M123" s="110" t="s">
        <v>55</v>
      </c>
      <c r="N123" s="110">
        <v>2</v>
      </c>
      <c r="O123" s="110">
        <v>5.75</v>
      </c>
      <c r="P123" s="121">
        <v>0.86</v>
      </c>
      <c r="Q123" s="125">
        <f t="shared" si="10"/>
        <v>4.945</v>
      </c>
      <c r="R123" s="113" t="s">
        <v>111</v>
      </c>
      <c r="S123" s="110">
        <v>4</v>
      </c>
      <c r="T123" s="121">
        <f t="shared" si="11"/>
        <v>0.62</v>
      </c>
      <c r="U123" s="121"/>
      <c r="V123" s="121">
        <v>0.2</v>
      </c>
      <c r="W123" s="149">
        <f t="shared" si="9"/>
        <v>0.82</v>
      </c>
      <c r="X123" s="139">
        <v>6.3</v>
      </c>
      <c r="Y123" s="143" t="s">
        <v>219</v>
      </c>
      <c r="Z123" s="88"/>
      <c r="AA123" s="88"/>
    </row>
    <row r="124" s="83" customFormat="1" ht="30" customHeight="1" spans="1:27">
      <c r="A124" s="110">
        <v>117</v>
      </c>
      <c r="B124" s="116" t="s">
        <v>226</v>
      </c>
      <c r="C124" s="112" t="s">
        <v>30</v>
      </c>
      <c r="D124" s="110" t="s">
        <v>31</v>
      </c>
      <c r="E124" s="110" t="s">
        <v>49</v>
      </c>
      <c r="F124" s="110" t="s">
        <v>135</v>
      </c>
      <c r="G124" s="110" t="s">
        <v>136</v>
      </c>
      <c r="H124" s="110" t="s">
        <v>108</v>
      </c>
      <c r="I124" s="110">
        <v>30</v>
      </c>
      <c r="J124" s="110">
        <v>34</v>
      </c>
      <c r="K124" s="110" t="s">
        <v>53</v>
      </c>
      <c r="L124" s="110" t="s">
        <v>54</v>
      </c>
      <c r="M124" s="110" t="s">
        <v>55</v>
      </c>
      <c r="N124" s="110">
        <v>2</v>
      </c>
      <c r="O124" s="110">
        <v>5.75</v>
      </c>
      <c r="P124" s="121">
        <v>0.86</v>
      </c>
      <c r="Q124" s="125">
        <f t="shared" si="10"/>
        <v>4.945</v>
      </c>
      <c r="R124" s="113" t="s">
        <v>111</v>
      </c>
      <c r="S124" s="110">
        <v>4</v>
      </c>
      <c r="T124" s="121">
        <f t="shared" si="11"/>
        <v>0.62</v>
      </c>
      <c r="U124" s="121"/>
      <c r="V124" s="121">
        <v>0.2</v>
      </c>
      <c r="W124" s="149">
        <f t="shared" si="9"/>
        <v>0.82</v>
      </c>
      <c r="X124" s="139">
        <v>6.3</v>
      </c>
      <c r="Y124" s="143" t="s">
        <v>219</v>
      </c>
      <c r="Z124" s="88"/>
      <c r="AA124" s="88"/>
    </row>
    <row r="125" s="83" customFormat="1" ht="30" customHeight="1" spans="1:27">
      <c r="A125" s="110">
        <v>118</v>
      </c>
      <c r="B125" s="116" t="s">
        <v>227</v>
      </c>
      <c r="C125" s="112" t="s">
        <v>30</v>
      </c>
      <c r="D125" s="110" t="s">
        <v>31</v>
      </c>
      <c r="E125" s="110" t="s">
        <v>49</v>
      </c>
      <c r="F125" s="110" t="s">
        <v>135</v>
      </c>
      <c r="G125" s="110" t="s">
        <v>136</v>
      </c>
      <c r="H125" s="110" t="s">
        <v>108</v>
      </c>
      <c r="I125" s="110">
        <v>30</v>
      </c>
      <c r="J125" s="110">
        <v>34</v>
      </c>
      <c r="K125" s="110" t="s">
        <v>53</v>
      </c>
      <c r="L125" s="110" t="s">
        <v>54</v>
      </c>
      <c r="M125" s="110" t="s">
        <v>55</v>
      </c>
      <c r="N125" s="110">
        <v>2</v>
      </c>
      <c r="O125" s="110">
        <v>6.5</v>
      </c>
      <c r="P125" s="121">
        <v>0.86</v>
      </c>
      <c r="Q125" s="125">
        <f t="shared" si="10"/>
        <v>5.59</v>
      </c>
      <c r="R125" s="113" t="s">
        <v>111</v>
      </c>
      <c r="S125" s="110">
        <v>4</v>
      </c>
      <c r="T125" s="121">
        <f t="shared" si="11"/>
        <v>0.62</v>
      </c>
      <c r="U125" s="121"/>
      <c r="V125" s="121">
        <v>0.2</v>
      </c>
      <c r="W125" s="149">
        <f t="shared" si="9"/>
        <v>0.82</v>
      </c>
      <c r="X125" s="139">
        <v>7</v>
      </c>
      <c r="Y125" s="143" t="s">
        <v>219</v>
      </c>
      <c r="Z125" s="88"/>
      <c r="AA125" s="88"/>
    </row>
    <row r="126" s="83" customFormat="1" ht="30" customHeight="1" spans="1:27">
      <c r="A126" s="110">
        <v>119</v>
      </c>
      <c r="B126" s="116" t="s">
        <v>228</v>
      </c>
      <c r="C126" s="112" t="s">
        <v>30</v>
      </c>
      <c r="D126" s="110" t="s">
        <v>31</v>
      </c>
      <c r="E126" s="110" t="s">
        <v>49</v>
      </c>
      <c r="F126" s="110" t="s">
        <v>135</v>
      </c>
      <c r="G126" s="110" t="s">
        <v>136</v>
      </c>
      <c r="H126" s="110" t="s">
        <v>108</v>
      </c>
      <c r="I126" s="110">
        <v>30</v>
      </c>
      <c r="J126" s="110">
        <v>34</v>
      </c>
      <c r="K126" s="110" t="s">
        <v>53</v>
      </c>
      <c r="L126" s="110" t="s">
        <v>54</v>
      </c>
      <c r="M126" s="110" t="s">
        <v>55</v>
      </c>
      <c r="N126" s="110">
        <v>2</v>
      </c>
      <c r="O126" s="110">
        <v>6.5</v>
      </c>
      <c r="P126" s="121">
        <v>0.86</v>
      </c>
      <c r="Q126" s="125">
        <f t="shared" si="10"/>
        <v>5.59</v>
      </c>
      <c r="R126" s="113" t="s">
        <v>111</v>
      </c>
      <c r="S126" s="110">
        <v>4</v>
      </c>
      <c r="T126" s="121">
        <f t="shared" si="11"/>
        <v>0.62</v>
      </c>
      <c r="U126" s="121"/>
      <c r="V126" s="121">
        <v>0.2</v>
      </c>
      <c r="W126" s="149">
        <f t="shared" si="9"/>
        <v>0.82</v>
      </c>
      <c r="X126" s="139">
        <v>7</v>
      </c>
      <c r="Y126" s="143" t="s">
        <v>219</v>
      </c>
      <c r="Z126" s="88"/>
      <c r="AA126" s="88"/>
    </row>
    <row r="127" s="83" customFormat="1" ht="30" customHeight="1" spans="1:27">
      <c r="A127" s="110">
        <v>120</v>
      </c>
      <c r="B127" s="116" t="s">
        <v>229</v>
      </c>
      <c r="C127" s="112" t="s">
        <v>30</v>
      </c>
      <c r="D127" s="110" t="s">
        <v>31</v>
      </c>
      <c r="E127" s="110" t="s">
        <v>49</v>
      </c>
      <c r="F127" s="110" t="s">
        <v>135</v>
      </c>
      <c r="G127" s="110" t="s">
        <v>136</v>
      </c>
      <c r="H127" s="110" t="s">
        <v>108</v>
      </c>
      <c r="I127" s="110">
        <v>30</v>
      </c>
      <c r="J127" s="110">
        <v>34</v>
      </c>
      <c r="K127" s="110" t="s">
        <v>53</v>
      </c>
      <c r="L127" s="110" t="s">
        <v>54</v>
      </c>
      <c r="M127" s="110" t="s">
        <v>55</v>
      </c>
      <c r="N127" s="110">
        <v>2</v>
      </c>
      <c r="O127" s="110">
        <v>6.5</v>
      </c>
      <c r="P127" s="121">
        <v>0.86</v>
      </c>
      <c r="Q127" s="125">
        <f t="shared" si="10"/>
        <v>5.59</v>
      </c>
      <c r="R127" s="113" t="s">
        <v>111</v>
      </c>
      <c r="S127" s="110">
        <v>4</v>
      </c>
      <c r="T127" s="121">
        <f t="shared" si="11"/>
        <v>0.62</v>
      </c>
      <c r="U127" s="121"/>
      <c r="V127" s="121">
        <v>0.2</v>
      </c>
      <c r="W127" s="149">
        <f t="shared" si="9"/>
        <v>0.82</v>
      </c>
      <c r="X127" s="139">
        <v>7</v>
      </c>
      <c r="Y127" s="143" t="s">
        <v>219</v>
      </c>
      <c r="Z127" s="88"/>
      <c r="AA127" s="88"/>
    </row>
    <row r="128" s="83" customFormat="1" ht="30" customHeight="1" spans="1:27">
      <c r="A128" s="110">
        <v>121</v>
      </c>
      <c r="B128" s="116" t="s">
        <v>230</v>
      </c>
      <c r="C128" s="112" t="s">
        <v>30</v>
      </c>
      <c r="D128" s="110" t="s">
        <v>31</v>
      </c>
      <c r="E128" s="110" t="s">
        <v>49</v>
      </c>
      <c r="F128" s="110" t="s">
        <v>135</v>
      </c>
      <c r="G128" s="110" t="s">
        <v>136</v>
      </c>
      <c r="H128" s="110" t="s">
        <v>108</v>
      </c>
      <c r="I128" s="110">
        <v>30</v>
      </c>
      <c r="J128" s="110">
        <v>34</v>
      </c>
      <c r="K128" s="110" t="s">
        <v>53</v>
      </c>
      <c r="L128" s="110" t="s">
        <v>54</v>
      </c>
      <c r="M128" s="110" t="s">
        <v>55</v>
      </c>
      <c r="N128" s="110">
        <v>2</v>
      </c>
      <c r="O128" s="110">
        <v>6.5</v>
      </c>
      <c r="P128" s="121">
        <v>0.86</v>
      </c>
      <c r="Q128" s="125">
        <f t="shared" si="10"/>
        <v>5.59</v>
      </c>
      <c r="R128" s="113" t="s">
        <v>111</v>
      </c>
      <c r="S128" s="110">
        <v>4</v>
      </c>
      <c r="T128" s="121">
        <f t="shared" si="11"/>
        <v>0.62</v>
      </c>
      <c r="U128" s="121"/>
      <c r="V128" s="121">
        <v>0.2</v>
      </c>
      <c r="W128" s="149">
        <f t="shared" si="9"/>
        <v>0.82</v>
      </c>
      <c r="X128" s="139">
        <v>7</v>
      </c>
      <c r="Y128" s="143" t="s">
        <v>219</v>
      </c>
      <c r="Z128" s="88"/>
      <c r="AA128" s="88"/>
    </row>
    <row r="129" s="80" customFormat="1" ht="31" customHeight="1" spans="1:27">
      <c r="A129" s="110">
        <v>122</v>
      </c>
      <c r="B129" s="116" t="s">
        <v>231</v>
      </c>
      <c r="C129" s="112" t="s">
        <v>30</v>
      </c>
      <c r="D129" s="112" t="s">
        <v>79</v>
      </c>
      <c r="E129" s="112" t="s">
        <v>80</v>
      </c>
      <c r="F129" s="112" t="s">
        <v>232</v>
      </c>
      <c r="G129" s="112" t="s">
        <v>233</v>
      </c>
      <c r="H129" s="112" t="s">
        <v>52</v>
      </c>
      <c r="I129" s="112">
        <v>45</v>
      </c>
      <c r="J129" s="112">
        <v>46</v>
      </c>
      <c r="K129" s="112" t="s">
        <v>53</v>
      </c>
      <c r="L129" s="110" t="s">
        <v>54</v>
      </c>
      <c r="M129" s="112" t="s">
        <v>55</v>
      </c>
      <c r="N129" s="112">
        <v>2</v>
      </c>
      <c r="O129" s="112">
        <v>9</v>
      </c>
      <c r="P129" s="125">
        <v>1.032</v>
      </c>
      <c r="Q129" s="125">
        <f t="shared" si="10"/>
        <v>9.288</v>
      </c>
      <c r="R129" s="112" t="s">
        <v>111</v>
      </c>
      <c r="S129" s="112">
        <v>4</v>
      </c>
      <c r="T129" s="125">
        <v>0.744</v>
      </c>
      <c r="U129" s="125"/>
      <c r="V129" s="125">
        <v>0.24</v>
      </c>
      <c r="W129" s="112">
        <f t="shared" ref="W129:W135" si="12">T129+V129</f>
        <v>0.984</v>
      </c>
      <c r="X129" s="139">
        <v>11.2</v>
      </c>
      <c r="Y129" s="111" t="s">
        <v>219</v>
      </c>
      <c r="Z129" s="87"/>
      <c r="AA129" s="87"/>
    </row>
    <row r="130" s="80" customFormat="1" ht="39" customHeight="1" spans="1:27">
      <c r="A130" s="110">
        <v>123</v>
      </c>
      <c r="B130" s="116" t="s">
        <v>234</v>
      </c>
      <c r="C130" s="112" t="s">
        <v>30</v>
      </c>
      <c r="D130" s="112" t="s">
        <v>79</v>
      </c>
      <c r="E130" s="112" t="s">
        <v>80</v>
      </c>
      <c r="F130" s="112" t="s">
        <v>232</v>
      </c>
      <c r="G130" s="112" t="s">
        <v>233</v>
      </c>
      <c r="H130" s="112" t="s">
        <v>52</v>
      </c>
      <c r="I130" s="112">
        <v>45</v>
      </c>
      <c r="J130" s="112">
        <v>46</v>
      </c>
      <c r="K130" s="112" t="s">
        <v>53</v>
      </c>
      <c r="L130" s="110" t="s">
        <v>54</v>
      </c>
      <c r="M130" s="112" t="s">
        <v>55</v>
      </c>
      <c r="N130" s="112">
        <v>2</v>
      </c>
      <c r="O130" s="112">
        <v>12</v>
      </c>
      <c r="P130" s="125">
        <v>1.032</v>
      </c>
      <c r="Q130" s="125">
        <f t="shared" si="10"/>
        <v>12.384</v>
      </c>
      <c r="R130" s="112" t="s">
        <v>111</v>
      </c>
      <c r="S130" s="112">
        <v>4</v>
      </c>
      <c r="T130" s="125">
        <v>0.744</v>
      </c>
      <c r="U130" s="125"/>
      <c r="V130" s="125">
        <v>0.24</v>
      </c>
      <c r="W130" s="112">
        <f t="shared" si="12"/>
        <v>0.984</v>
      </c>
      <c r="X130" s="139">
        <v>14.55</v>
      </c>
      <c r="Y130" s="111" t="s">
        <v>219</v>
      </c>
      <c r="Z130" s="87"/>
      <c r="AA130" s="87"/>
    </row>
    <row r="131" s="80" customFormat="1" ht="30" customHeight="1" spans="1:27">
      <c r="A131" s="110">
        <v>124</v>
      </c>
      <c r="B131" s="116" t="s">
        <v>235</v>
      </c>
      <c r="C131" s="112" t="s">
        <v>30</v>
      </c>
      <c r="D131" s="112" t="s">
        <v>79</v>
      </c>
      <c r="E131" s="112" t="s">
        <v>80</v>
      </c>
      <c r="F131" s="112" t="s">
        <v>232</v>
      </c>
      <c r="G131" s="112" t="s">
        <v>233</v>
      </c>
      <c r="H131" s="112" t="s">
        <v>52</v>
      </c>
      <c r="I131" s="112">
        <v>42</v>
      </c>
      <c r="J131" s="112">
        <v>46</v>
      </c>
      <c r="K131" s="112" t="s">
        <v>53</v>
      </c>
      <c r="L131" s="110" t="s">
        <v>54</v>
      </c>
      <c r="M131" s="112" t="s">
        <v>55</v>
      </c>
      <c r="N131" s="112">
        <v>2</v>
      </c>
      <c r="O131" s="112">
        <v>10</v>
      </c>
      <c r="P131" s="125">
        <v>1.032</v>
      </c>
      <c r="Q131" s="125">
        <f t="shared" si="10"/>
        <v>10.32</v>
      </c>
      <c r="R131" s="112" t="s">
        <v>111</v>
      </c>
      <c r="S131" s="112">
        <v>4</v>
      </c>
      <c r="T131" s="125">
        <v>0.744</v>
      </c>
      <c r="U131" s="125"/>
      <c r="V131" s="125">
        <v>0.24</v>
      </c>
      <c r="W131" s="112">
        <f t="shared" si="12"/>
        <v>0.984</v>
      </c>
      <c r="X131" s="139">
        <v>12.3</v>
      </c>
      <c r="Y131" s="111" t="s">
        <v>219</v>
      </c>
      <c r="Z131" s="87"/>
      <c r="AA131" s="87"/>
    </row>
    <row r="132" s="80" customFormat="1" ht="30" customHeight="1" spans="1:27">
      <c r="A132" s="110">
        <v>125</v>
      </c>
      <c r="B132" s="116" t="s">
        <v>236</v>
      </c>
      <c r="C132" s="112" t="s">
        <v>30</v>
      </c>
      <c r="D132" s="112" t="s">
        <v>79</v>
      </c>
      <c r="E132" s="112" t="s">
        <v>80</v>
      </c>
      <c r="F132" s="112" t="s">
        <v>232</v>
      </c>
      <c r="G132" s="112" t="s">
        <v>233</v>
      </c>
      <c r="H132" s="112" t="s">
        <v>52</v>
      </c>
      <c r="I132" s="112">
        <v>42</v>
      </c>
      <c r="J132" s="112">
        <v>46</v>
      </c>
      <c r="K132" s="112" t="s">
        <v>53</v>
      </c>
      <c r="L132" s="110" t="s">
        <v>54</v>
      </c>
      <c r="M132" s="112" t="s">
        <v>55</v>
      </c>
      <c r="N132" s="112">
        <v>2</v>
      </c>
      <c r="O132" s="112">
        <v>11.25</v>
      </c>
      <c r="P132" s="125">
        <v>1.032</v>
      </c>
      <c r="Q132" s="125">
        <f t="shared" si="10"/>
        <v>11.61</v>
      </c>
      <c r="R132" s="112" t="s">
        <v>111</v>
      </c>
      <c r="S132" s="112">
        <v>4</v>
      </c>
      <c r="T132" s="125">
        <v>0.744</v>
      </c>
      <c r="U132" s="125"/>
      <c r="V132" s="125">
        <v>0.24</v>
      </c>
      <c r="W132" s="112">
        <f t="shared" si="12"/>
        <v>0.984</v>
      </c>
      <c r="X132" s="139">
        <v>13.75</v>
      </c>
      <c r="Y132" s="111" t="s">
        <v>219</v>
      </c>
      <c r="Z132" s="87"/>
      <c r="AA132" s="87"/>
    </row>
    <row r="133" s="80" customFormat="1" ht="30" customHeight="1" spans="1:27">
      <c r="A133" s="110">
        <v>126</v>
      </c>
      <c r="B133" s="116" t="s">
        <v>237</v>
      </c>
      <c r="C133" s="112" t="s">
        <v>30</v>
      </c>
      <c r="D133" s="112" t="s">
        <v>79</v>
      </c>
      <c r="E133" s="112" t="s">
        <v>80</v>
      </c>
      <c r="F133" s="112" t="s">
        <v>232</v>
      </c>
      <c r="G133" s="112" t="s">
        <v>233</v>
      </c>
      <c r="H133" s="112" t="s">
        <v>52</v>
      </c>
      <c r="I133" s="112">
        <v>42</v>
      </c>
      <c r="J133" s="112">
        <v>46</v>
      </c>
      <c r="K133" s="112" t="s">
        <v>53</v>
      </c>
      <c r="L133" s="110" t="s">
        <v>54</v>
      </c>
      <c r="M133" s="112" t="s">
        <v>55</v>
      </c>
      <c r="N133" s="112">
        <v>2</v>
      </c>
      <c r="O133" s="112">
        <v>14.5</v>
      </c>
      <c r="P133" s="125">
        <v>1.032</v>
      </c>
      <c r="Q133" s="125">
        <f t="shared" si="10"/>
        <v>14.964</v>
      </c>
      <c r="R133" s="112" t="s">
        <v>111</v>
      </c>
      <c r="S133" s="112">
        <v>4</v>
      </c>
      <c r="T133" s="125">
        <v>0.744</v>
      </c>
      <c r="U133" s="125"/>
      <c r="V133" s="125">
        <v>0.24</v>
      </c>
      <c r="W133" s="112">
        <f t="shared" si="12"/>
        <v>0.984</v>
      </c>
      <c r="X133" s="139">
        <v>17.4</v>
      </c>
      <c r="Y133" s="111" t="s">
        <v>219</v>
      </c>
      <c r="Z133" s="87"/>
      <c r="AA133" s="87"/>
    </row>
    <row r="134" s="79" customFormat="1" ht="30" customHeight="1" spans="1:27">
      <c r="A134" s="110">
        <v>127</v>
      </c>
      <c r="B134" s="111" t="s">
        <v>238</v>
      </c>
      <c r="C134" s="112" t="s">
        <v>30</v>
      </c>
      <c r="D134" s="112" t="s">
        <v>79</v>
      </c>
      <c r="E134" s="128" t="s">
        <v>116</v>
      </c>
      <c r="F134" s="112" t="s">
        <v>232</v>
      </c>
      <c r="G134" s="112" t="s">
        <v>239</v>
      </c>
      <c r="H134" s="153" t="s">
        <v>240</v>
      </c>
      <c r="I134" s="112">
        <v>37</v>
      </c>
      <c r="J134" s="112">
        <v>39</v>
      </c>
      <c r="K134" s="153" t="s">
        <v>241</v>
      </c>
      <c r="L134" s="112" t="s">
        <v>35</v>
      </c>
      <c r="M134" s="112" t="s">
        <v>110</v>
      </c>
      <c r="N134" s="112">
        <v>4</v>
      </c>
      <c r="O134" s="112">
        <v>6</v>
      </c>
      <c r="P134" s="125">
        <v>1.24</v>
      </c>
      <c r="Q134" s="125">
        <f t="shared" si="10"/>
        <v>7.44</v>
      </c>
      <c r="R134" s="112" t="s">
        <v>37</v>
      </c>
      <c r="S134" s="121">
        <v>4</v>
      </c>
      <c r="T134" s="125">
        <v>0.75</v>
      </c>
      <c r="U134" s="125"/>
      <c r="V134" s="125">
        <v>0.24</v>
      </c>
      <c r="W134" s="112">
        <f t="shared" si="12"/>
        <v>0.99</v>
      </c>
      <c r="X134" s="139">
        <f>ROUND(1.09*(Q134+W134)/0.05,0)*0.05</f>
        <v>9.2</v>
      </c>
      <c r="Y134" s="116" t="s">
        <v>242</v>
      </c>
      <c r="Z134" s="88"/>
      <c r="AA134" s="88"/>
    </row>
    <row r="135" s="79" customFormat="1" ht="30" customHeight="1" spans="1:27">
      <c r="A135" s="110">
        <v>128</v>
      </c>
      <c r="B135" s="111" t="s">
        <v>243</v>
      </c>
      <c r="C135" s="112" t="s">
        <v>30</v>
      </c>
      <c r="D135" s="112" t="s">
        <v>115</v>
      </c>
      <c r="E135" s="128" t="s">
        <v>116</v>
      </c>
      <c r="F135" s="112" t="s">
        <v>232</v>
      </c>
      <c r="G135" s="112" t="s">
        <v>239</v>
      </c>
      <c r="H135" s="153" t="s">
        <v>240</v>
      </c>
      <c r="I135" s="112">
        <v>37</v>
      </c>
      <c r="J135" s="112">
        <v>39</v>
      </c>
      <c r="K135" s="153" t="s">
        <v>241</v>
      </c>
      <c r="L135" s="112" t="s">
        <v>35</v>
      </c>
      <c r="M135" s="112" t="s">
        <v>110</v>
      </c>
      <c r="N135" s="112">
        <v>4</v>
      </c>
      <c r="O135" s="112">
        <v>6</v>
      </c>
      <c r="P135" s="125">
        <v>1.24</v>
      </c>
      <c r="Q135" s="125">
        <f t="shared" si="10"/>
        <v>7.44</v>
      </c>
      <c r="R135" s="112" t="s">
        <v>37</v>
      </c>
      <c r="S135" s="121">
        <v>4</v>
      </c>
      <c r="T135" s="125">
        <v>0.75</v>
      </c>
      <c r="U135" s="125"/>
      <c r="V135" s="125">
        <v>0.24</v>
      </c>
      <c r="W135" s="112">
        <f t="shared" si="12"/>
        <v>0.99</v>
      </c>
      <c r="X135" s="139">
        <f>ROUND(1.09*(Q135+W135)/0.05,0)*0.05</f>
        <v>9.2</v>
      </c>
      <c r="Y135" s="116" t="s">
        <v>242</v>
      </c>
      <c r="Z135" s="88"/>
      <c r="AA135" s="88"/>
    </row>
    <row r="136" s="84" customFormat="1" ht="46" customHeight="1" spans="1:27">
      <c r="A136" s="110">
        <v>129</v>
      </c>
      <c r="B136" s="142" t="s">
        <v>244</v>
      </c>
      <c r="C136" s="112" t="s">
        <v>30</v>
      </c>
      <c r="D136" s="110" t="s">
        <v>31</v>
      </c>
      <c r="E136" s="112" t="s">
        <v>245</v>
      </c>
      <c r="F136" s="112" t="s">
        <v>135</v>
      </c>
      <c r="G136" s="112" t="s">
        <v>246</v>
      </c>
      <c r="H136" s="112">
        <v>12</v>
      </c>
      <c r="I136" s="112">
        <v>34</v>
      </c>
      <c r="J136" s="112">
        <v>32</v>
      </c>
      <c r="K136" s="112" t="s">
        <v>247</v>
      </c>
      <c r="L136" s="127" t="s">
        <v>248</v>
      </c>
      <c r="M136" s="127" t="s">
        <v>55</v>
      </c>
      <c r="N136" s="127">
        <v>2</v>
      </c>
      <c r="O136" s="127">
        <v>5</v>
      </c>
      <c r="P136" s="159">
        <v>0.86</v>
      </c>
      <c r="Q136" s="125">
        <f t="shared" si="10"/>
        <v>4.3</v>
      </c>
      <c r="R136" s="127" t="s">
        <v>111</v>
      </c>
      <c r="S136" s="127">
        <v>4</v>
      </c>
      <c r="T136" s="159">
        <v>0.62</v>
      </c>
      <c r="U136" s="159"/>
      <c r="V136" s="159" t="s">
        <v>249</v>
      </c>
      <c r="W136" s="127">
        <f>T136</f>
        <v>0.62</v>
      </c>
      <c r="X136" s="139">
        <v>5.35</v>
      </c>
      <c r="Y136" s="142" t="s">
        <v>250</v>
      </c>
      <c r="Z136" s="171"/>
      <c r="AA136" s="171"/>
    </row>
    <row r="137" s="81" customFormat="1" ht="30" customHeight="1" spans="1:27">
      <c r="A137" s="110">
        <v>130</v>
      </c>
      <c r="B137" s="154" t="s">
        <v>251</v>
      </c>
      <c r="C137" s="112" t="s">
        <v>30</v>
      </c>
      <c r="D137" s="155" t="s">
        <v>31</v>
      </c>
      <c r="E137" s="155" t="s">
        <v>30</v>
      </c>
      <c r="F137" s="155" t="s">
        <v>252</v>
      </c>
      <c r="G137" s="155" t="s">
        <v>123</v>
      </c>
      <c r="H137" s="155" t="s">
        <v>124</v>
      </c>
      <c r="I137" s="155">
        <v>32</v>
      </c>
      <c r="J137" s="155">
        <v>34</v>
      </c>
      <c r="K137" s="155" t="s">
        <v>253</v>
      </c>
      <c r="L137" s="155" t="s">
        <v>109</v>
      </c>
      <c r="M137" s="112" t="s">
        <v>110</v>
      </c>
      <c r="N137" s="155">
        <v>4</v>
      </c>
      <c r="O137" s="155">
        <v>4</v>
      </c>
      <c r="P137" s="160">
        <v>1.02</v>
      </c>
      <c r="Q137" s="125">
        <f t="shared" si="10"/>
        <v>4.08</v>
      </c>
      <c r="R137" s="155" t="s">
        <v>111</v>
      </c>
      <c r="S137" s="155">
        <v>4</v>
      </c>
      <c r="T137" s="160">
        <v>0.62</v>
      </c>
      <c r="U137" s="160"/>
      <c r="V137" s="160">
        <v>0.2</v>
      </c>
      <c r="W137" s="163">
        <v>0.82</v>
      </c>
      <c r="X137" s="139">
        <v>5.35</v>
      </c>
      <c r="Y137" s="154" t="s">
        <v>254</v>
      </c>
      <c r="Z137" s="89"/>
      <c r="AA137" s="89"/>
    </row>
    <row r="138" s="85" customFormat="1" ht="27.95" customHeight="1" spans="1:27">
      <c r="A138" s="110">
        <v>131</v>
      </c>
      <c r="B138" s="116" t="s">
        <v>255</v>
      </c>
      <c r="C138" s="112" t="s">
        <v>30</v>
      </c>
      <c r="D138" s="112" t="s">
        <v>115</v>
      </c>
      <c r="E138" s="156" t="s">
        <v>30</v>
      </c>
      <c r="F138" s="156" t="s">
        <v>232</v>
      </c>
      <c r="G138" s="156" t="s">
        <v>256</v>
      </c>
      <c r="H138" s="156" t="s">
        <v>257</v>
      </c>
      <c r="I138" s="156">
        <v>28</v>
      </c>
      <c r="J138" s="156">
        <v>38</v>
      </c>
      <c r="K138" s="156" t="s">
        <v>258</v>
      </c>
      <c r="L138" s="161"/>
      <c r="M138" s="113" t="s">
        <v>55</v>
      </c>
      <c r="N138" s="121">
        <v>4</v>
      </c>
      <c r="O138" s="121">
        <v>6</v>
      </c>
      <c r="P138" s="121">
        <v>1.15</v>
      </c>
      <c r="Q138" s="125">
        <f t="shared" si="10"/>
        <v>6.9</v>
      </c>
      <c r="R138" s="113" t="s">
        <v>111</v>
      </c>
      <c r="S138" s="121">
        <v>4</v>
      </c>
      <c r="T138" s="121">
        <v>0.75</v>
      </c>
      <c r="U138" s="121"/>
      <c r="V138" s="121">
        <v>0.24</v>
      </c>
      <c r="W138" s="164">
        <f>T138+V138</f>
        <v>0.99</v>
      </c>
      <c r="X138" s="139">
        <v>8.6</v>
      </c>
      <c r="Y138" s="143" t="s">
        <v>259</v>
      </c>
      <c r="Z138" s="88"/>
      <c r="AA138" s="88"/>
    </row>
    <row r="139" s="85" customFormat="1" ht="27.95" customHeight="1" spans="1:27">
      <c r="A139" s="110">
        <v>132</v>
      </c>
      <c r="B139" s="116" t="s">
        <v>260</v>
      </c>
      <c r="C139" s="112" t="s">
        <v>30</v>
      </c>
      <c r="D139" s="112" t="s">
        <v>115</v>
      </c>
      <c r="E139" s="156" t="s">
        <v>30</v>
      </c>
      <c r="F139" s="156" t="s">
        <v>232</v>
      </c>
      <c r="G139" s="156" t="s">
        <v>256</v>
      </c>
      <c r="H139" s="156" t="s">
        <v>257</v>
      </c>
      <c r="I139" s="156">
        <v>28</v>
      </c>
      <c r="J139" s="156">
        <v>38</v>
      </c>
      <c r="K139" s="156" t="s">
        <v>258</v>
      </c>
      <c r="L139" s="161"/>
      <c r="M139" s="113" t="s">
        <v>55</v>
      </c>
      <c r="N139" s="121">
        <v>4</v>
      </c>
      <c r="O139" s="121">
        <v>6</v>
      </c>
      <c r="P139" s="121">
        <v>1.15</v>
      </c>
      <c r="Q139" s="125">
        <f t="shared" si="10"/>
        <v>6.9</v>
      </c>
      <c r="R139" s="113" t="s">
        <v>111</v>
      </c>
      <c r="S139" s="121">
        <v>4</v>
      </c>
      <c r="T139" s="121">
        <v>0.75</v>
      </c>
      <c r="U139" s="121"/>
      <c r="V139" s="121">
        <v>0.24</v>
      </c>
      <c r="W139" s="164">
        <f t="shared" ref="W139:W151" si="13">T139+V139</f>
        <v>0.99</v>
      </c>
      <c r="X139" s="139">
        <v>8.6</v>
      </c>
      <c r="Y139" s="143" t="s">
        <v>259</v>
      </c>
      <c r="Z139" s="88"/>
      <c r="AA139" s="88"/>
    </row>
    <row r="140" s="85" customFormat="1" ht="27.95" customHeight="1" spans="1:27">
      <c r="A140" s="110">
        <v>133</v>
      </c>
      <c r="B140" s="116" t="s">
        <v>261</v>
      </c>
      <c r="C140" s="112" t="s">
        <v>30</v>
      </c>
      <c r="D140" s="112" t="s">
        <v>115</v>
      </c>
      <c r="E140" s="156" t="s">
        <v>30</v>
      </c>
      <c r="F140" s="156" t="s">
        <v>232</v>
      </c>
      <c r="G140" s="156" t="s">
        <v>256</v>
      </c>
      <c r="H140" s="156" t="s">
        <v>257</v>
      </c>
      <c r="I140" s="156">
        <v>28</v>
      </c>
      <c r="J140" s="156">
        <v>38</v>
      </c>
      <c r="K140" s="156" t="s">
        <v>258</v>
      </c>
      <c r="L140" s="161"/>
      <c r="M140" s="113" t="s">
        <v>55</v>
      </c>
      <c r="N140" s="121">
        <v>4</v>
      </c>
      <c r="O140" s="121">
        <v>6</v>
      </c>
      <c r="P140" s="121">
        <v>1.15</v>
      </c>
      <c r="Q140" s="125">
        <f t="shared" si="10"/>
        <v>6.9</v>
      </c>
      <c r="R140" s="113" t="s">
        <v>111</v>
      </c>
      <c r="S140" s="121">
        <v>4</v>
      </c>
      <c r="T140" s="121">
        <v>0.75</v>
      </c>
      <c r="U140" s="121"/>
      <c r="V140" s="121">
        <v>0.24</v>
      </c>
      <c r="W140" s="164">
        <f t="shared" si="13"/>
        <v>0.99</v>
      </c>
      <c r="X140" s="139">
        <v>8.6</v>
      </c>
      <c r="Y140" s="143" t="s">
        <v>259</v>
      </c>
      <c r="Z140" s="88"/>
      <c r="AA140" s="88"/>
    </row>
    <row r="141" s="85" customFormat="1" ht="27.95" customHeight="1" spans="1:27">
      <c r="A141" s="110">
        <v>134</v>
      </c>
      <c r="B141" s="116" t="s">
        <v>262</v>
      </c>
      <c r="C141" s="112" t="s">
        <v>30</v>
      </c>
      <c r="D141" s="112" t="s">
        <v>115</v>
      </c>
      <c r="E141" s="156" t="s">
        <v>30</v>
      </c>
      <c r="F141" s="156" t="s">
        <v>232</v>
      </c>
      <c r="G141" s="156" t="s">
        <v>256</v>
      </c>
      <c r="H141" s="156" t="s">
        <v>257</v>
      </c>
      <c r="I141" s="156">
        <v>28</v>
      </c>
      <c r="J141" s="156">
        <v>38</v>
      </c>
      <c r="K141" s="156" t="s">
        <v>258</v>
      </c>
      <c r="L141" s="162"/>
      <c r="M141" s="113" t="s">
        <v>55</v>
      </c>
      <c r="N141" s="121">
        <v>4</v>
      </c>
      <c r="O141" s="121">
        <v>6</v>
      </c>
      <c r="P141" s="121">
        <v>1.15</v>
      </c>
      <c r="Q141" s="125">
        <f t="shared" si="10"/>
        <v>6.9</v>
      </c>
      <c r="R141" s="113" t="s">
        <v>111</v>
      </c>
      <c r="S141" s="121">
        <v>4</v>
      </c>
      <c r="T141" s="121">
        <v>0.75</v>
      </c>
      <c r="U141" s="121"/>
      <c r="V141" s="121">
        <v>0.24</v>
      </c>
      <c r="W141" s="164">
        <f t="shared" si="13"/>
        <v>0.99</v>
      </c>
      <c r="X141" s="139">
        <v>8.6</v>
      </c>
      <c r="Y141" s="143" t="s">
        <v>259</v>
      </c>
      <c r="Z141" s="88"/>
      <c r="AA141" s="88"/>
    </row>
    <row r="142" s="79" customFormat="1" ht="27.95" customHeight="1" spans="1:27">
      <c r="A142" s="110">
        <v>135</v>
      </c>
      <c r="B142" s="116" t="s">
        <v>263</v>
      </c>
      <c r="C142" s="112" t="s">
        <v>30</v>
      </c>
      <c r="D142" s="112" t="s">
        <v>115</v>
      </c>
      <c r="E142" s="156" t="s">
        <v>30</v>
      </c>
      <c r="F142" s="156" t="s">
        <v>232</v>
      </c>
      <c r="G142" s="156" t="s">
        <v>256</v>
      </c>
      <c r="H142" s="156" t="s">
        <v>258</v>
      </c>
      <c r="I142" s="156">
        <v>42</v>
      </c>
      <c r="J142" s="156">
        <v>42</v>
      </c>
      <c r="K142" s="156" t="s">
        <v>258</v>
      </c>
      <c r="L142" s="110"/>
      <c r="M142" s="113" t="s">
        <v>55</v>
      </c>
      <c r="N142" s="121">
        <v>4</v>
      </c>
      <c r="O142" s="121">
        <v>8</v>
      </c>
      <c r="P142" s="121">
        <v>1.15</v>
      </c>
      <c r="Q142" s="125">
        <f t="shared" si="10"/>
        <v>9.2</v>
      </c>
      <c r="R142" s="113" t="s">
        <v>111</v>
      </c>
      <c r="S142" s="121">
        <v>4</v>
      </c>
      <c r="T142" s="121">
        <v>0.75</v>
      </c>
      <c r="U142" s="121"/>
      <c r="V142" s="121">
        <v>0.24</v>
      </c>
      <c r="W142" s="164">
        <f t="shared" si="13"/>
        <v>0.99</v>
      </c>
      <c r="X142" s="139">
        <v>11.1</v>
      </c>
      <c r="Y142" s="143" t="s">
        <v>259</v>
      </c>
      <c r="Z142" s="88"/>
      <c r="AA142" s="88"/>
    </row>
    <row r="143" s="79" customFormat="1" ht="27.95" customHeight="1" spans="1:27">
      <c r="A143" s="110">
        <v>136</v>
      </c>
      <c r="B143" s="116" t="s">
        <v>264</v>
      </c>
      <c r="C143" s="112" t="s">
        <v>30</v>
      </c>
      <c r="D143" s="112" t="s">
        <v>115</v>
      </c>
      <c r="E143" s="156" t="s">
        <v>30</v>
      </c>
      <c r="F143" s="156" t="s">
        <v>232</v>
      </c>
      <c r="G143" s="156" t="s">
        <v>256</v>
      </c>
      <c r="H143" s="156" t="s">
        <v>258</v>
      </c>
      <c r="I143" s="156">
        <v>42</v>
      </c>
      <c r="J143" s="156">
        <v>42</v>
      </c>
      <c r="K143" s="156" t="s">
        <v>258</v>
      </c>
      <c r="L143" s="110"/>
      <c r="M143" s="113" t="s">
        <v>55</v>
      </c>
      <c r="N143" s="121">
        <v>4</v>
      </c>
      <c r="O143" s="121">
        <v>9.5</v>
      </c>
      <c r="P143" s="121">
        <v>1.15</v>
      </c>
      <c r="Q143" s="125">
        <f t="shared" si="10"/>
        <v>10.925</v>
      </c>
      <c r="R143" s="113" t="s">
        <v>111</v>
      </c>
      <c r="S143" s="121">
        <v>4</v>
      </c>
      <c r="T143" s="121">
        <v>0.75</v>
      </c>
      <c r="U143" s="121"/>
      <c r="V143" s="121">
        <v>0.24</v>
      </c>
      <c r="W143" s="164">
        <f t="shared" si="13"/>
        <v>0.99</v>
      </c>
      <c r="X143" s="139">
        <v>13</v>
      </c>
      <c r="Y143" s="143" t="s">
        <v>259</v>
      </c>
      <c r="Z143" s="88"/>
      <c r="AA143" s="88"/>
    </row>
    <row r="144" s="79" customFormat="1" ht="27.95" customHeight="1" spans="1:27">
      <c r="A144" s="110">
        <v>137</v>
      </c>
      <c r="B144" s="116" t="s">
        <v>265</v>
      </c>
      <c r="C144" s="112" t="s">
        <v>30</v>
      </c>
      <c r="D144" s="112" t="s">
        <v>115</v>
      </c>
      <c r="E144" s="156" t="s">
        <v>30</v>
      </c>
      <c r="F144" s="156" t="s">
        <v>232</v>
      </c>
      <c r="G144" s="156" t="s">
        <v>256</v>
      </c>
      <c r="H144" s="156" t="s">
        <v>258</v>
      </c>
      <c r="I144" s="156">
        <v>42</v>
      </c>
      <c r="J144" s="156">
        <v>42</v>
      </c>
      <c r="K144" s="156" t="s">
        <v>258</v>
      </c>
      <c r="L144" s="110"/>
      <c r="M144" s="113" t="s">
        <v>55</v>
      </c>
      <c r="N144" s="121">
        <v>4</v>
      </c>
      <c r="O144" s="121">
        <v>13.5</v>
      </c>
      <c r="P144" s="121">
        <v>1.15</v>
      </c>
      <c r="Q144" s="125">
        <f t="shared" si="10"/>
        <v>15.525</v>
      </c>
      <c r="R144" s="113" t="s">
        <v>111</v>
      </c>
      <c r="S144" s="121">
        <v>4</v>
      </c>
      <c r="T144" s="121">
        <v>0.75</v>
      </c>
      <c r="U144" s="121"/>
      <c r="V144" s="121">
        <v>0.24</v>
      </c>
      <c r="W144" s="164">
        <f t="shared" si="13"/>
        <v>0.99</v>
      </c>
      <c r="X144" s="139">
        <v>18</v>
      </c>
      <c r="Y144" s="143" t="s">
        <v>259</v>
      </c>
      <c r="Z144" s="88"/>
      <c r="AA144" s="88"/>
    </row>
    <row r="145" s="79" customFormat="1" ht="27.95" customHeight="1" spans="1:27">
      <c r="A145" s="110">
        <v>138</v>
      </c>
      <c r="B145" s="116" t="s">
        <v>266</v>
      </c>
      <c r="C145" s="112" t="s">
        <v>30</v>
      </c>
      <c r="D145" s="112" t="s">
        <v>115</v>
      </c>
      <c r="E145" s="156" t="s">
        <v>30</v>
      </c>
      <c r="F145" s="156" t="s">
        <v>232</v>
      </c>
      <c r="G145" s="156" t="s">
        <v>256</v>
      </c>
      <c r="H145" s="156" t="s">
        <v>258</v>
      </c>
      <c r="I145" s="156">
        <v>42</v>
      </c>
      <c r="J145" s="156">
        <v>42</v>
      </c>
      <c r="K145" s="156" t="s">
        <v>258</v>
      </c>
      <c r="L145" s="110"/>
      <c r="M145" s="113" t="s">
        <v>55</v>
      </c>
      <c r="N145" s="121">
        <v>4</v>
      </c>
      <c r="O145" s="121">
        <v>8</v>
      </c>
      <c r="P145" s="121">
        <v>1.15</v>
      </c>
      <c r="Q145" s="125">
        <f t="shared" si="10"/>
        <v>9.2</v>
      </c>
      <c r="R145" s="113" t="s">
        <v>111</v>
      </c>
      <c r="S145" s="121">
        <v>4</v>
      </c>
      <c r="T145" s="121">
        <v>0.75</v>
      </c>
      <c r="U145" s="121"/>
      <c r="V145" s="121">
        <v>0.24</v>
      </c>
      <c r="W145" s="164">
        <f t="shared" si="13"/>
        <v>0.99</v>
      </c>
      <c r="X145" s="139">
        <v>11.1</v>
      </c>
      <c r="Y145" s="143" t="s">
        <v>259</v>
      </c>
      <c r="Z145" s="88"/>
      <c r="AA145" s="88"/>
    </row>
    <row r="146" s="79" customFormat="1" ht="27.95" customHeight="1" spans="1:27">
      <c r="A146" s="110">
        <v>139</v>
      </c>
      <c r="B146" s="116" t="s">
        <v>267</v>
      </c>
      <c r="C146" s="112" t="s">
        <v>30</v>
      </c>
      <c r="D146" s="112" t="s">
        <v>115</v>
      </c>
      <c r="E146" s="156" t="s">
        <v>30</v>
      </c>
      <c r="F146" s="156" t="s">
        <v>232</v>
      </c>
      <c r="G146" s="156" t="s">
        <v>256</v>
      </c>
      <c r="H146" s="156" t="s">
        <v>258</v>
      </c>
      <c r="I146" s="156">
        <v>42</v>
      </c>
      <c r="J146" s="156">
        <v>42</v>
      </c>
      <c r="K146" s="156" t="s">
        <v>258</v>
      </c>
      <c r="L146" s="110"/>
      <c r="M146" s="113" t="s">
        <v>55</v>
      </c>
      <c r="N146" s="121">
        <v>4</v>
      </c>
      <c r="O146" s="121">
        <v>8</v>
      </c>
      <c r="P146" s="121">
        <v>1.15</v>
      </c>
      <c r="Q146" s="125">
        <f t="shared" si="10"/>
        <v>9.2</v>
      </c>
      <c r="R146" s="113" t="s">
        <v>111</v>
      </c>
      <c r="S146" s="121">
        <v>4</v>
      </c>
      <c r="T146" s="121">
        <v>0.75</v>
      </c>
      <c r="U146" s="121"/>
      <c r="V146" s="121">
        <v>0.24</v>
      </c>
      <c r="W146" s="164">
        <f t="shared" si="13"/>
        <v>0.99</v>
      </c>
      <c r="X146" s="139">
        <v>11.1</v>
      </c>
      <c r="Y146" s="143" t="s">
        <v>259</v>
      </c>
      <c r="Z146" s="88"/>
      <c r="AA146" s="88"/>
    </row>
    <row r="147" s="79" customFormat="1" ht="27.95" customHeight="1" spans="1:27">
      <c r="A147" s="110">
        <v>140</v>
      </c>
      <c r="B147" s="116" t="s">
        <v>268</v>
      </c>
      <c r="C147" s="112" t="s">
        <v>30</v>
      </c>
      <c r="D147" s="112" t="s">
        <v>115</v>
      </c>
      <c r="E147" s="156" t="s">
        <v>30</v>
      </c>
      <c r="F147" s="156" t="s">
        <v>232</v>
      </c>
      <c r="G147" s="156" t="s">
        <v>256</v>
      </c>
      <c r="H147" s="156" t="s">
        <v>258</v>
      </c>
      <c r="I147" s="156">
        <v>42</v>
      </c>
      <c r="J147" s="156">
        <v>42</v>
      </c>
      <c r="K147" s="156" t="s">
        <v>258</v>
      </c>
      <c r="L147" s="110"/>
      <c r="M147" s="113" t="s">
        <v>55</v>
      </c>
      <c r="N147" s="121">
        <v>4</v>
      </c>
      <c r="O147" s="121">
        <v>9</v>
      </c>
      <c r="P147" s="121">
        <v>1.15</v>
      </c>
      <c r="Q147" s="125">
        <f t="shared" si="10"/>
        <v>10.35</v>
      </c>
      <c r="R147" s="113" t="s">
        <v>111</v>
      </c>
      <c r="S147" s="121">
        <v>4</v>
      </c>
      <c r="T147" s="121">
        <v>0.75</v>
      </c>
      <c r="U147" s="121"/>
      <c r="V147" s="121">
        <v>0.24</v>
      </c>
      <c r="W147" s="164">
        <f t="shared" si="13"/>
        <v>0.99</v>
      </c>
      <c r="X147" s="139">
        <v>12.35</v>
      </c>
      <c r="Y147" s="143" t="s">
        <v>259</v>
      </c>
      <c r="Z147" s="88"/>
      <c r="AA147" s="88"/>
    </row>
    <row r="148" s="79" customFormat="1" ht="27.95" customHeight="1" spans="1:27">
      <c r="A148" s="110">
        <v>141</v>
      </c>
      <c r="B148" s="116" t="s">
        <v>269</v>
      </c>
      <c r="C148" s="112" t="s">
        <v>30</v>
      </c>
      <c r="D148" s="112" t="s">
        <v>115</v>
      </c>
      <c r="E148" s="156" t="s">
        <v>30</v>
      </c>
      <c r="F148" s="156" t="s">
        <v>232</v>
      </c>
      <c r="G148" s="156" t="s">
        <v>256</v>
      </c>
      <c r="H148" s="156" t="s">
        <v>258</v>
      </c>
      <c r="I148" s="156">
        <v>42</v>
      </c>
      <c r="J148" s="156">
        <v>42</v>
      </c>
      <c r="K148" s="156" t="s">
        <v>258</v>
      </c>
      <c r="L148" s="110"/>
      <c r="M148" s="113" t="s">
        <v>55</v>
      </c>
      <c r="N148" s="121">
        <v>4</v>
      </c>
      <c r="O148" s="121">
        <v>11</v>
      </c>
      <c r="P148" s="121">
        <v>1.15</v>
      </c>
      <c r="Q148" s="125">
        <f t="shared" si="10"/>
        <v>12.65</v>
      </c>
      <c r="R148" s="113" t="s">
        <v>111</v>
      </c>
      <c r="S148" s="121">
        <v>4</v>
      </c>
      <c r="T148" s="121">
        <v>0.75</v>
      </c>
      <c r="U148" s="121"/>
      <c r="V148" s="121">
        <v>0.24</v>
      </c>
      <c r="W148" s="164">
        <f t="shared" si="13"/>
        <v>0.99</v>
      </c>
      <c r="X148" s="139">
        <v>14.85</v>
      </c>
      <c r="Y148" s="143" t="s">
        <v>259</v>
      </c>
      <c r="Z148" s="88"/>
      <c r="AA148" s="88"/>
    </row>
    <row r="149" s="79" customFormat="1" ht="27.95" customHeight="1" spans="1:27">
      <c r="A149" s="110">
        <v>142</v>
      </c>
      <c r="B149" s="116" t="s">
        <v>270</v>
      </c>
      <c r="C149" s="112" t="s">
        <v>30</v>
      </c>
      <c r="D149" s="112" t="s">
        <v>115</v>
      </c>
      <c r="E149" s="156" t="s">
        <v>30</v>
      </c>
      <c r="F149" s="156" t="s">
        <v>232</v>
      </c>
      <c r="G149" s="156" t="s">
        <v>256</v>
      </c>
      <c r="H149" s="156" t="s">
        <v>258</v>
      </c>
      <c r="I149" s="156">
        <v>42</v>
      </c>
      <c r="J149" s="156">
        <v>42</v>
      </c>
      <c r="K149" s="156" t="s">
        <v>258</v>
      </c>
      <c r="L149" s="110"/>
      <c r="M149" s="113" t="s">
        <v>55</v>
      </c>
      <c r="N149" s="121">
        <v>4</v>
      </c>
      <c r="O149" s="121">
        <v>8</v>
      </c>
      <c r="P149" s="121">
        <v>1.15</v>
      </c>
      <c r="Q149" s="125">
        <f t="shared" si="10"/>
        <v>9.2</v>
      </c>
      <c r="R149" s="113" t="s">
        <v>111</v>
      </c>
      <c r="S149" s="121">
        <v>4</v>
      </c>
      <c r="T149" s="121">
        <v>0.75</v>
      </c>
      <c r="U149" s="121"/>
      <c r="V149" s="121">
        <v>0.24</v>
      </c>
      <c r="W149" s="164">
        <f t="shared" si="13"/>
        <v>0.99</v>
      </c>
      <c r="X149" s="139">
        <v>11.1</v>
      </c>
      <c r="Y149" s="143" t="s">
        <v>259</v>
      </c>
      <c r="Z149" s="88"/>
      <c r="AA149" s="88"/>
    </row>
    <row r="150" s="79" customFormat="1" ht="27.95" customHeight="1" spans="1:27">
      <c r="A150" s="110">
        <v>143</v>
      </c>
      <c r="B150" s="116" t="s">
        <v>271</v>
      </c>
      <c r="C150" s="112" t="s">
        <v>30</v>
      </c>
      <c r="D150" s="112" t="s">
        <v>115</v>
      </c>
      <c r="E150" s="156" t="s">
        <v>30</v>
      </c>
      <c r="F150" s="156" t="s">
        <v>232</v>
      </c>
      <c r="G150" s="156" t="s">
        <v>256</v>
      </c>
      <c r="H150" s="156" t="s">
        <v>258</v>
      </c>
      <c r="I150" s="156">
        <v>42</v>
      </c>
      <c r="J150" s="156">
        <v>42</v>
      </c>
      <c r="K150" s="156" t="s">
        <v>258</v>
      </c>
      <c r="L150" s="110"/>
      <c r="M150" s="113" t="s">
        <v>55</v>
      </c>
      <c r="N150" s="121">
        <v>4</v>
      </c>
      <c r="O150" s="121">
        <v>8</v>
      </c>
      <c r="P150" s="121">
        <v>1.15</v>
      </c>
      <c r="Q150" s="125">
        <f t="shared" si="10"/>
        <v>9.2</v>
      </c>
      <c r="R150" s="113" t="s">
        <v>111</v>
      </c>
      <c r="S150" s="121">
        <v>4</v>
      </c>
      <c r="T150" s="121">
        <v>0.75</v>
      </c>
      <c r="U150" s="121"/>
      <c r="V150" s="121">
        <v>0.24</v>
      </c>
      <c r="W150" s="164">
        <f t="shared" si="13"/>
        <v>0.99</v>
      </c>
      <c r="X150" s="139">
        <v>11.1</v>
      </c>
      <c r="Y150" s="143" t="s">
        <v>259</v>
      </c>
      <c r="Z150" s="88"/>
      <c r="AA150" s="88"/>
    </row>
    <row r="151" s="79" customFormat="1" ht="27.95" customHeight="1" spans="1:27">
      <c r="A151" s="110">
        <v>144</v>
      </c>
      <c r="B151" s="116" t="s">
        <v>272</v>
      </c>
      <c r="C151" s="112" t="s">
        <v>30</v>
      </c>
      <c r="D151" s="112" t="s">
        <v>115</v>
      </c>
      <c r="E151" s="156" t="s">
        <v>30</v>
      </c>
      <c r="F151" s="156" t="s">
        <v>232</v>
      </c>
      <c r="G151" s="156" t="s">
        <v>256</v>
      </c>
      <c r="H151" s="156" t="s">
        <v>258</v>
      </c>
      <c r="I151" s="156">
        <v>42</v>
      </c>
      <c r="J151" s="156">
        <v>42</v>
      </c>
      <c r="K151" s="156" t="s">
        <v>258</v>
      </c>
      <c r="L151" s="110"/>
      <c r="M151" s="113" t="s">
        <v>55</v>
      </c>
      <c r="N151" s="121">
        <v>4</v>
      </c>
      <c r="O151" s="121">
        <v>8.5</v>
      </c>
      <c r="P151" s="121">
        <v>1.15</v>
      </c>
      <c r="Q151" s="125">
        <f t="shared" si="10"/>
        <v>9.775</v>
      </c>
      <c r="R151" s="113" t="s">
        <v>111</v>
      </c>
      <c r="S151" s="121">
        <v>4</v>
      </c>
      <c r="T151" s="121">
        <v>0.75</v>
      </c>
      <c r="U151" s="121"/>
      <c r="V151" s="121">
        <v>0.24</v>
      </c>
      <c r="W151" s="164">
        <f t="shared" si="13"/>
        <v>0.99</v>
      </c>
      <c r="X151" s="139">
        <v>11.75</v>
      </c>
      <c r="Y151" s="143" t="s">
        <v>259</v>
      </c>
      <c r="Z151" s="88"/>
      <c r="AA151" s="88"/>
    </row>
    <row r="152" s="79" customFormat="1" ht="27.95" customHeight="1" spans="1:27">
      <c r="A152" s="110">
        <v>145</v>
      </c>
      <c r="B152" s="116" t="s">
        <v>273</v>
      </c>
      <c r="C152" s="112" t="s">
        <v>30</v>
      </c>
      <c r="D152" s="155" t="s">
        <v>31</v>
      </c>
      <c r="E152" s="156" t="s">
        <v>30</v>
      </c>
      <c r="F152" s="156" t="s">
        <v>274</v>
      </c>
      <c r="G152" s="156" t="s">
        <v>275</v>
      </c>
      <c r="H152" s="156" t="s">
        <v>257</v>
      </c>
      <c r="I152" s="156">
        <v>26</v>
      </c>
      <c r="J152" s="156">
        <v>29</v>
      </c>
      <c r="K152" s="156" t="s">
        <v>258</v>
      </c>
      <c r="L152" s="110"/>
      <c r="M152" s="113" t="s">
        <v>36</v>
      </c>
      <c r="N152" s="121">
        <v>2</v>
      </c>
      <c r="O152" s="121">
        <v>5.25</v>
      </c>
      <c r="P152" s="121">
        <v>0.8</v>
      </c>
      <c r="Q152" s="125">
        <f t="shared" si="10"/>
        <v>4.2</v>
      </c>
      <c r="R152" s="113" t="s">
        <v>111</v>
      </c>
      <c r="S152" s="121">
        <v>4</v>
      </c>
      <c r="T152" s="121">
        <v>0.62</v>
      </c>
      <c r="U152" s="121">
        <v>0.2</v>
      </c>
      <c r="V152" s="121"/>
      <c r="W152" s="164">
        <f t="shared" ref="W152:W157" si="14">T152+U152</f>
        <v>0.82</v>
      </c>
      <c r="X152" s="139">
        <v>5.45</v>
      </c>
      <c r="Y152" s="143" t="s">
        <v>259</v>
      </c>
      <c r="Z152" s="88"/>
      <c r="AA152" s="88"/>
    </row>
    <row r="153" s="79" customFormat="1" ht="27.95" customHeight="1" spans="1:27">
      <c r="A153" s="110">
        <v>146</v>
      </c>
      <c r="B153" s="116" t="s">
        <v>276</v>
      </c>
      <c r="C153" s="112" t="s">
        <v>30</v>
      </c>
      <c r="D153" s="155" t="s">
        <v>31</v>
      </c>
      <c r="E153" s="156" t="s">
        <v>30</v>
      </c>
      <c r="F153" s="156" t="s">
        <v>274</v>
      </c>
      <c r="G153" s="156" t="s">
        <v>275</v>
      </c>
      <c r="H153" s="156" t="s">
        <v>257</v>
      </c>
      <c r="I153" s="156">
        <v>26</v>
      </c>
      <c r="J153" s="156">
        <v>29</v>
      </c>
      <c r="K153" s="156" t="s">
        <v>258</v>
      </c>
      <c r="L153" s="110"/>
      <c r="M153" s="113" t="s">
        <v>36</v>
      </c>
      <c r="N153" s="121">
        <v>2</v>
      </c>
      <c r="O153" s="121">
        <v>6.25</v>
      </c>
      <c r="P153" s="121">
        <v>0.8</v>
      </c>
      <c r="Q153" s="125">
        <f t="shared" si="10"/>
        <v>5</v>
      </c>
      <c r="R153" s="113" t="s">
        <v>111</v>
      </c>
      <c r="S153" s="121">
        <v>4</v>
      </c>
      <c r="T153" s="121">
        <v>0.62</v>
      </c>
      <c r="U153" s="121">
        <v>0.2</v>
      </c>
      <c r="V153" s="121"/>
      <c r="W153" s="164">
        <f t="shared" si="14"/>
        <v>0.82</v>
      </c>
      <c r="X153" s="139">
        <v>6.35</v>
      </c>
      <c r="Y153" s="143" t="s">
        <v>259</v>
      </c>
      <c r="Z153" s="88"/>
      <c r="AA153" s="88"/>
    </row>
    <row r="154" s="79" customFormat="1" ht="27.95" customHeight="1" spans="1:27">
      <c r="A154" s="110">
        <v>147</v>
      </c>
      <c r="B154" s="116" t="s">
        <v>277</v>
      </c>
      <c r="C154" s="112" t="s">
        <v>30</v>
      </c>
      <c r="D154" s="155" t="s">
        <v>31</v>
      </c>
      <c r="E154" s="156" t="s">
        <v>30</v>
      </c>
      <c r="F154" s="156" t="s">
        <v>274</v>
      </c>
      <c r="G154" s="156" t="s">
        <v>275</v>
      </c>
      <c r="H154" s="156" t="s">
        <v>257</v>
      </c>
      <c r="I154" s="156">
        <v>26</v>
      </c>
      <c r="J154" s="156">
        <v>29</v>
      </c>
      <c r="K154" s="156" t="s">
        <v>258</v>
      </c>
      <c r="L154" s="110"/>
      <c r="M154" s="113" t="s">
        <v>36</v>
      </c>
      <c r="N154" s="121">
        <v>2</v>
      </c>
      <c r="O154" s="121">
        <v>7.25</v>
      </c>
      <c r="P154" s="121">
        <v>0.8</v>
      </c>
      <c r="Q154" s="125">
        <f t="shared" si="10"/>
        <v>5.8</v>
      </c>
      <c r="R154" s="113" t="s">
        <v>111</v>
      </c>
      <c r="S154" s="121">
        <v>4</v>
      </c>
      <c r="T154" s="121">
        <v>0.62</v>
      </c>
      <c r="U154" s="121">
        <v>0.2</v>
      </c>
      <c r="V154" s="121"/>
      <c r="W154" s="164">
        <f t="shared" si="14"/>
        <v>0.82</v>
      </c>
      <c r="X154" s="139">
        <v>7.2</v>
      </c>
      <c r="Y154" s="143" t="s">
        <v>259</v>
      </c>
      <c r="Z154" s="88"/>
      <c r="AA154" s="88"/>
    </row>
    <row r="155" s="79" customFormat="1" ht="27.95" customHeight="1" spans="1:27">
      <c r="A155" s="110">
        <v>148</v>
      </c>
      <c r="B155" s="116" t="s">
        <v>278</v>
      </c>
      <c r="C155" s="112" t="s">
        <v>30</v>
      </c>
      <c r="D155" s="155" t="s">
        <v>31</v>
      </c>
      <c r="E155" s="156" t="s">
        <v>30</v>
      </c>
      <c r="F155" s="156" t="s">
        <v>274</v>
      </c>
      <c r="G155" s="156" t="s">
        <v>275</v>
      </c>
      <c r="H155" s="156" t="s">
        <v>257</v>
      </c>
      <c r="I155" s="156">
        <v>26</v>
      </c>
      <c r="J155" s="156">
        <v>29</v>
      </c>
      <c r="K155" s="156" t="s">
        <v>258</v>
      </c>
      <c r="L155" s="110"/>
      <c r="M155" s="113" t="s">
        <v>36</v>
      </c>
      <c r="N155" s="121">
        <v>2</v>
      </c>
      <c r="O155" s="121">
        <v>5.75</v>
      </c>
      <c r="P155" s="121">
        <v>0.8</v>
      </c>
      <c r="Q155" s="125">
        <f t="shared" si="10"/>
        <v>4.6</v>
      </c>
      <c r="R155" s="113" t="s">
        <v>111</v>
      </c>
      <c r="S155" s="121">
        <v>4</v>
      </c>
      <c r="T155" s="121">
        <v>0.62</v>
      </c>
      <c r="U155" s="121">
        <v>0.2</v>
      </c>
      <c r="V155" s="121"/>
      <c r="W155" s="164">
        <f t="shared" si="14"/>
        <v>0.82</v>
      </c>
      <c r="X155" s="139">
        <v>5.9</v>
      </c>
      <c r="Y155" s="143" t="s">
        <v>259</v>
      </c>
      <c r="Z155" s="88"/>
      <c r="AA155" s="88"/>
    </row>
    <row r="156" s="79" customFormat="1" ht="27.95" customHeight="1" spans="1:27">
      <c r="A156" s="110">
        <v>149</v>
      </c>
      <c r="B156" s="116" t="s">
        <v>279</v>
      </c>
      <c r="C156" s="112" t="s">
        <v>30</v>
      </c>
      <c r="D156" s="155" t="s">
        <v>31</v>
      </c>
      <c r="E156" s="156" t="s">
        <v>30</v>
      </c>
      <c r="F156" s="156" t="s">
        <v>274</v>
      </c>
      <c r="G156" s="156" t="s">
        <v>275</v>
      </c>
      <c r="H156" s="156" t="s">
        <v>257</v>
      </c>
      <c r="I156" s="156">
        <v>26</v>
      </c>
      <c r="J156" s="156">
        <v>29</v>
      </c>
      <c r="K156" s="156" t="s">
        <v>258</v>
      </c>
      <c r="L156" s="110"/>
      <c r="M156" s="113" t="s">
        <v>36</v>
      </c>
      <c r="N156" s="121">
        <v>2</v>
      </c>
      <c r="O156" s="121">
        <v>7.25</v>
      </c>
      <c r="P156" s="121">
        <v>0.8</v>
      </c>
      <c r="Q156" s="125">
        <f t="shared" si="10"/>
        <v>5.8</v>
      </c>
      <c r="R156" s="113" t="s">
        <v>111</v>
      </c>
      <c r="S156" s="121">
        <v>4</v>
      </c>
      <c r="T156" s="121">
        <v>0.62</v>
      </c>
      <c r="U156" s="121">
        <v>0.2</v>
      </c>
      <c r="V156" s="121"/>
      <c r="W156" s="164">
        <f t="shared" si="14"/>
        <v>0.82</v>
      </c>
      <c r="X156" s="139">
        <v>7.2</v>
      </c>
      <c r="Y156" s="143" t="s">
        <v>259</v>
      </c>
      <c r="Z156" s="88"/>
      <c r="AA156" s="88"/>
    </row>
    <row r="157" s="79" customFormat="1" ht="27.95" customHeight="1" spans="1:27">
      <c r="A157" s="110">
        <v>150</v>
      </c>
      <c r="B157" s="116" t="s">
        <v>280</v>
      </c>
      <c r="C157" s="112" t="s">
        <v>30</v>
      </c>
      <c r="D157" s="155" t="s">
        <v>31</v>
      </c>
      <c r="E157" s="156" t="s">
        <v>30</v>
      </c>
      <c r="F157" s="156" t="s">
        <v>274</v>
      </c>
      <c r="G157" s="156" t="s">
        <v>275</v>
      </c>
      <c r="H157" s="156" t="s">
        <v>257</v>
      </c>
      <c r="I157" s="156">
        <v>26</v>
      </c>
      <c r="J157" s="156">
        <v>29</v>
      </c>
      <c r="K157" s="156" t="s">
        <v>258</v>
      </c>
      <c r="L157" s="110"/>
      <c r="M157" s="113" t="s">
        <v>36</v>
      </c>
      <c r="N157" s="121">
        <v>2</v>
      </c>
      <c r="O157" s="121">
        <v>6.25</v>
      </c>
      <c r="P157" s="121">
        <v>0.8</v>
      </c>
      <c r="Q157" s="125">
        <f t="shared" si="10"/>
        <v>5</v>
      </c>
      <c r="R157" s="113" t="s">
        <v>111</v>
      </c>
      <c r="S157" s="121">
        <v>4</v>
      </c>
      <c r="T157" s="121">
        <v>0.62</v>
      </c>
      <c r="U157" s="121">
        <v>0.2</v>
      </c>
      <c r="V157" s="121"/>
      <c r="W157" s="164">
        <f t="shared" si="14"/>
        <v>0.82</v>
      </c>
      <c r="X157" s="139">
        <v>6.35</v>
      </c>
      <c r="Y157" s="143" t="s">
        <v>259</v>
      </c>
      <c r="Z157" s="88"/>
      <c r="AA157" s="88"/>
    </row>
    <row r="158" s="79" customFormat="1" ht="27.95" customHeight="1" spans="1:27">
      <c r="A158" s="110">
        <v>151</v>
      </c>
      <c r="B158" s="116" t="s">
        <v>281</v>
      </c>
      <c r="C158" s="112" t="s">
        <v>30</v>
      </c>
      <c r="D158" s="155" t="s">
        <v>31</v>
      </c>
      <c r="E158" s="156" t="s">
        <v>30</v>
      </c>
      <c r="F158" s="156" t="s">
        <v>282</v>
      </c>
      <c r="G158" s="156" t="s">
        <v>283</v>
      </c>
      <c r="H158" s="156" t="s">
        <v>257</v>
      </c>
      <c r="I158" s="156">
        <v>32</v>
      </c>
      <c r="J158" s="156">
        <v>34</v>
      </c>
      <c r="K158" s="156" t="s">
        <v>284</v>
      </c>
      <c r="L158" s="110"/>
      <c r="M158" s="113" t="s">
        <v>36</v>
      </c>
      <c r="N158" s="121">
        <v>2</v>
      </c>
      <c r="O158" s="121">
        <v>4</v>
      </c>
      <c r="P158" s="121">
        <v>0.8</v>
      </c>
      <c r="Q158" s="125">
        <f t="shared" si="10"/>
        <v>3.2</v>
      </c>
      <c r="R158" s="113" t="s">
        <v>111</v>
      </c>
      <c r="S158" s="121">
        <v>4</v>
      </c>
      <c r="T158" s="121">
        <v>0.62</v>
      </c>
      <c r="U158" s="121"/>
      <c r="V158" s="121">
        <v>0.2</v>
      </c>
      <c r="W158" s="164">
        <f t="shared" ref="W158:W179" si="15">T158+V158</f>
        <v>0.82</v>
      </c>
      <c r="X158" s="139">
        <v>4.4</v>
      </c>
      <c r="Y158" s="143" t="s">
        <v>259</v>
      </c>
      <c r="Z158" s="88"/>
      <c r="AA158" s="88"/>
    </row>
    <row r="159" s="79" customFormat="1" ht="27.95" customHeight="1" spans="1:27">
      <c r="A159" s="110">
        <v>152</v>
      </c>
      <c r="B159" s="116" t="s">
        <v>285</v>
      </c>
      <c r="C159" s="112" t="s">
        <v>30</v>
      </c>
      <c r="D159" s="155" t="s">
        <v>31</v>
      </c>
      <c r="E159" s="156" t="s">
        <v>30</v>
      </c>
      <c r="F159" s="156" t="s">
        <v>282</v>
      </c>
      <c r="G159" s="156" t="s">
        <v>283</v>
      </c>
      <c r="H159" s="156" t="s">
        <v>257</v>
      </c>
      <c r="I159" s="156">
        <v>32</v>
      </c>
      <c r="J159" s="156">
        <v>34</v>
      </c>
      <c r="K159" s="156" t="s">
        <v>284</v>
      </c>
      <c r="L159" s="110"/>
      <c r="M159" s="113" t="s">
        <v>36</v>
      </c>
      <c r="N159" s="121">
        <v>2</v>
      </c>
      <c r="O159" s="121">
        <v>2.5</v>
      </c>
      <c r="P159" s="121">
        <v>0.8</v>
      </c>
      <c r="Q159" s="125">
        <f t="shared" si="10"/>
        <v>2</v>
      </c>
      <c r="R159" s="113" t="s">
        <v>111</v>
      </c>
      <c r="S159" s="121">
        <v>4</v>
      </c>
      <c r="T159" s="121">
        <v>0.62</v>
      </c>
      <c r="U159" s="121"/>
      <c r="V159" s="121">
        <v>0.2</v>
      </c>
      <c r="W159" s="164">
        <f t="shared" si="15"/>
        <v>0.82</v>
      </c>
      <c r="X159" s="139">
        <v>3.05</v>
      </c>
      <c r="Y159" s="143" t="s">
        <v>259</v>
      </c>
      <c r="Z159" s="88"/>
      <c r="AA159" s="88"/>
    </row>
    <row r="160" s="79" customFormat="1" ht="27.95" customHeight="1" spans="1:27">
      <c r="A160" s="110">
        <v>153</v>
      </c>
      <c r="B160" s="116" t="s">
        <v>286</v>
      </c>
      <c r="C160" s="112" t="s">
        <v>30</v>
      </c>
      <c r="D160" s="155" t="s">
        <v>31</v>
      </c>
      <c r="E160" s="156" t="s">
        <v>30</v>
      </c>
      <c r="F160" s="156" t="s">
        <v>282</v>
      </c>
      <c r="G160" s="156" t="s">
        <v>283</v>
      </c>
      <c r="H160" s="156" t="s">
        <v>257</v>
      </c>
      <c r="I160" s="156">
        <v>32</v>
      </c>
      <c r="J160" s="156">
        <v>34</v>
      </c>
      <c r="K160" s="156" t="s">
        <v>284</v>
      </c>
      <c r="L160" s="110"/>
      <c r="M160" s="113" t="s">
        <v>36</v>
      </c>
      <c r="N160" s="121">
        <v>2</v>
      </c>
      <c r="O160" s="121">
        <v>3.5</v>
      </c>
      <c r="P160" s="121">
        <v>0.8</v>
      </c>
      <c r="Q160" s="125">
        <f t="shared" si="10"/>
        <v>2.8</v>
      </c>
      <c r="R160" s="113" t="s">
        <v>111</v>
      </c>
      <c r="S160" s="121">
        <v>4</v>
      </c>
      <c r="T160" s="121">
        <v>0.634</v>
      </c>
      <c r="U160" s="121"/>
      <c r="V160" s="121">
        <v>0.2</v>
      </c>
      <c r="W160" s="165">
        <f t="shared" si="15"/>
        <v>0.834</v>
      </c>
      <c r="X160" s="139">
        <v>3.95</v>
      </c>
      <c r="Y160" s="143" t="s">
        <v>259</v>
      </c>
      <c r="Z160" s="88"/>
      <c r="AA160" s="88"/>
    </row>
    <row r="161" s="79" customFormat="1" ht="27.95" customHeight="1" spans="1:27">
      <c r="A161" s="110">
        <v>154</v>
      </c>
      <c r="B161" s="116" t="s">
        <v>287</v>
      </c>
      <c r="C161" s="112" t="s">
        <v>30</v>
      </c>
      <c r="D161" s="155" t="s">
        <v>31</v>
      </c>
      <c r="E161" s="156" t="s">
        <v>30</v>
      </c>
      <c r="F161" s="156" t="s">
        <v>282</v>
      </c>
      <c r="G161" s="156" t="s">
        <v>283</v>
      </c>
      <c r="H161" s="156" t="s">
        <v>257</v>
      </c>
      <c r="I161" s="156">
        <v>32</v>
      </c>
      <c r="J161" s="156">
        <v>34</v>
      </c>
      <c r="K161" s="156" t="s">
        <v>284</v>
      </c>
      <c r="L161" s="110"/>
      <c r="M161" s="113" t="s">
        <v>36</v>
      </c>
      <c r="N161" s="121">
        <v>2</v>
      </c>
      <c r="O161" s="121">
        <v>5</v>
      </c>
      <c r="P161" s="121">
        <v>0.8</v>
      </c>
      <c r="Q161" s="125">
        <f t="shared" si="10"/>
        <v>4</v>
      </c>
      <c r="R161" s="113" t="s">
        <v>111</v>
      </c>
      <c r="S161" s="121">
        <v>4</v>
      </c>
      <c r="T161" s="121">
        <v>0.62</v>
      </c>
      <c r="U161" s="121"/>
      <c r="V161" s="121">
        <v>0.2</v>
      </c>
      <c r="W161" s="164">
        <f t="shared" si="15"/>
        <v>0.82</v>
      </c>
      <c r="X161" s="139">
        <v>5.25</v>
      </c>
      <c r="Y161" s="143" t="s">
        <v>259</v>
      </c>
      <c r="Z161" s="88"/>
      <c r="AA161" s="88"/>
    </row>
    <row r="162" s="79" customFormat="1" ht="27.95" customHeight="1" spans="1:27">
      <c r="A162" s="110">
        <v>155</v>
      </c>
      <c r="B162" s="116" t="s">
        <v>288</v>
      </c>
      <c r="C162" s="112" t="s">
        <v>30</v>
      </c>
      <c r="D162" s="155" t="s">
        <v>31</v>
      </c>
      <c r="E162" s="156" t="s">
        <v>30</v>
      </c>
      <c r="F162" s="156" t="s">
        <v>282</v>
      </c>
      <c r="G162" s="156" t="s">
        <v>283</v>
      </c>
      <c r="H162" s="156" t="s">
        <v>258</v>
      </c>
      <c r="I162" s="156">
        <v>35</v>
      </c>
      <c r="J162" s="156">
        <v>39</v>
      </c>
      <c r="K162" s="156" t="s">
        <v>258</v>
      </c>
      <c r="L162" s="110"/>
      <c r="M162" s="113" t="s">
        <v>36</v>
      </c>
      <c r="N162" s="121">
        <v>2</v>
      </c>
      <c r="O162" s="121">
        <v>3</v>
      </c>
      <c r="P162" s="121">
        <v>0.8</v>
      </c>
      <c r="Q162" s="125">
        <f t="shared" si="10"/>
        <v>2.4</v>
      </c>
      <c r="R162" s="113" t="s">
        <v>111</v>
      </c>
      <c r="S162" s="121">
        <v>4</v>
      </c>
      <c r="T162" s="121">
        <v>0.62</v>
      </c>
      <c r="U162" s="121"/>
      <c r="V162" s="121">
        <v>0.2</v>
      </c>
      <c r="W162" s="164">
        <f t="shared" si="15"/>
        <v>0.82</v>
      </c>
      <c r="X162" s="139">
        <v>3.5</v>
      </c>
      <c r="Y162" s="143" t="s">
        <v>259</v>
      </c>
      <c r="Z162" s="88"/>
      <c r="AA162" s="88"/>
    </row>
    <row r="163" s="79" customFormat="1" ht="27.75" customHeight="1" spans="1:27">
      <c r="A163" s="110">
        <v>156</v>
      </c>
      <c r="B163" s="116" t="s">
        <v>289</v>
      </c>
      <c r="C163" s="112" t="s">
        <v>30</v>
      </c>
      <c r="D163" s="112" t="s">
        <v>115</v>
      </c>
      <c r="E163" s="156" t="s">
        <v>30</v>
      </c>
      <c r="F163" s="156" t="s">
        <v>232</v>
      </c>
      <c r="G163" s="156" t="s">
        <v>256</v>
      </c>
      <c r="H163" s="156" t="s">
        <v>290</v>
      </c>
      <c r="I163" s="156">
        <v>49</v>
      </c>
      <c r="J163" s="156">
        <v>52</v>
      </c>
      <c r="K163" s="156" t="s">
        <v>257</v>
      </c>
      <c r="L163" s="110"/>
      <c r="M163" s="113" t="s">
        <v>55</v>
      </c>
      <c r="N163" s="121">
        <v>4</v>
      </c>
      <c r="O163" s="121">
        <v>7.5</v>
      </c>
      <c r="P163" s="121">
        <v>1.15</v>
      </c>
      <c r="Q163" s="125">
        <f t="shared" si="10"/>
        <v>8.625</v>
      </c>
      <c r="R163" s="113" t="s">
        <v>111</v>
      </c>
      <c r="S163" s="121">
        <v>4</v>
      </c>
      <c r="T163" s="121">
        <v>0.75</v>
      </c>
      <c r="U163" s="121"/>
      <c r="V163" s="121">
        <v>0.24</v>
      </c>
      <c r="W163" s="164">
        <f t="shared" si="15"/>
        <v>0.99</v>
      </c>
      <c r="X163" s="139">
        <v>10.5</v>
      </c>
      <c r="Y163" s="143" t="s">
        <v>259</v>
      </c>
      <c r="Z163" s="88"/>
      <c r="AA163" s="88"/>
    </row>
    <row r="164" s="79" customFormat="1" ht="27.95" customHeight="1" spans="1:27">
      <c r="A164" s="110">
        <v>157</v>
      </c>
      <c r="B164" s="116" t="s">
        <v>291</v>
      </c>
      <c r="C164" s="112" t="s">
        <v>30</v>
      </c>
      <c r="D164" s="112" t="s">
        <v>115</v>
      </c>
      <c r="E164" s="156" t="s">
        <v>30</v>
      </c>
      <c r="F164" s="156" t="s">
        <v>232</v>
      </c>
      <c r="G164" s="156" t="s">
        <v>256</v>
      </c>
      <c r="H164" s="156" t="s">
        <v>290</v>
      </c>
      <c r="I164" s="156">
        <v>49</v>
      </c>
      <c r="J164" s="156">
        <v>52</v>
      </c>
      <c r="K164" s="156" t="s">
        <v>257</v>
      </c>
      <c r="L164" s="110"/>
      <c r="M164" s="113" t="s">
        <v>55</v>
      </c>
      <c r="N164" s="121">
        <v>4</v>
      </c>
      <c r="O164" s="121">
        <v>6.5</v>
      </c>
      <c r="P164" s="121">
        <v>1.15</v>
      </c>
      <c r="Q164" s="125">
        <f t="shared" si="10"/>
        <v>7.475</v>
      </c>
      <c r="R164" s="113" t="s">
        <v>111</v>
      </c>
      <c r="S164" s="121">
        <v>4</v>
      </c>
      <c r="T164" s="121">
        <v>0.75</v>
      </c>
      <c r="U164" s="121"/>
      <c r="V164" s="121">
        <v>0.24</v>
      </c>
      <c r="W164" s="164">
        <f t="shared" si="15"/>
        <v>0.99</v>
      </c>
      <c r="X164" s="139">
        <v>9.25</v>
      </c>
      <c r="Y164" s="143" t="s">
        <v>259</v>
      </c>
      <c r="Z164" s="88"/>
      <c r="AA164" s="88"/>
    </row>
    <row r="165" s="79" customFormat="1" ht="27.95" customHeight="1" spans="1:27">
      <c r="A165" s="110">
        <v>158</v>
      </c>
      <c r="B165" s="116" t="s">
        <v>292</v>
      </c>
      <c r="C165" s="112" t="s">
        <v>30</v>
      </c>
      <c r="D165" s="112" t="s">
        <v>115</v>
      </c>
      <c r="E165" s="156" t="s">
        <v>30</v>
      </c>
      <c r="F165" s="156" t="s">
        <v>232</v>
      </c>
      <c r="G165" s="156" t="s">
        <v>256</v>
      </c>
      <c r="H165" s="156" t="s">
        <v>290</v>
      </c>
      <c r="I165" s="156">
        <v>49</v>
      </c>
      <c r="J165" s="156">
        <v>52</v>
      </c>
      <c r="K165" s="156" t="s">
        <v>257</v>
      </c>
      <c r="L165" s="110"/>
      <c r="M165" s="113" t="s">
        <v>55</v>
      </c>
      <c r="N165" s="121">
        <v>4</v>
      </c>
      <c r="O165" s="121">
        <v>8</v>
      </c>
      <c r="P165" s="121">
        <v>1.15</v>
      </c>
      <c r="Q165" s="125">
        <f t="shared" si="10"/>
        <v>9.2</v>
      </c>
      <c r="R165" s="113" t="s">
        <v>111</v>
      </c>
      <c r="S165" s="121">
        <v>4</v>
      </c>
      <c r="T165" s="121">
        <v>0.75</v>
      </c>
      <c r="U165" s="121"/>
      <c r="V165" s="121">
        <v>0.24</v>
      </c>
      <c r="W165" s="164">
        <f t="shared" si="15"/>
        <v>0.99</v>
      </c>
      <c r="X165" s="139">
        <v>11.1</v>
      </c>
      <c r="Y165" s="143" t="s">
        <v>259</v>
      </c>
      <c r="Z165" s="88"/>
      <c r="AA165" s="88"/>
    </row>
    <row r="166" s="79" customFormat="1" ht="27.95" customHeight="1" spans="1:27">
      <c r="A166" s="110">
        <v>159</v>
      </c>
      <c r="B166" s="116" t="s">
        <v>293</v>
      </c>
      <c r="C166" s="112" t="s">
        <v>30</v>
      </c>
      <c r="D166" s="112" t="s">
        <v>115</v>
      </c>
      <c r="E166" s="156" t="s">
        <v>30</v>
      </c>
      <c r="F166" s="156" t="s">
        <v>232</v>
      </c>
      <c r="G166" s="156" t="s">
        <v>256</v>
      </c>
      <c r="H166" s="156" t="s">
        <v>290</v>
      </c>
      <c r="I166" s="156">
        <v>49</v>
      </c>
      <c r="J166" s="156">
        <v>52</v>
      </c>
      <c r="K166" s="156" t="s">
        <v>257</v>
      </c>
      <c r="L166" s="110"/>
      <c r="M166" s="113" t="s">
        <v>55</v>
      </c>
      <c r="N166" s="121">
        <v>4</v>
      </c>
      <c r="O166" s="121">
        <v>6.5</v>
      </c>
      <c r="P166" s="121">
        <v>1.15</v>
      </c>
      <c r="Q166" s="125">
        <f t="shared" si="10"/>
        <v>7.475</v>
      </c>
      <c r="R166" s="113" t="s">
        <v>111</v>
      </c>
      <c r="S166" s="121">
        <v>4</v>
      </c>
      <c r="T166" s="121">
        <v>0.75</v>
      </c>
      <c r="U166" s="121"/>
      <c r="V166" s="121">
        <v>0.24</v>
      </c>
      <c r="W166" s="164">
        <f t="shared" si="15"/>
        <v>0.99</v>
      </c>
      <c r="X166" s="139">
        <v>9.25</v>
      </c>
      <c r="Y166" s="143" t="s">
        <v>259</v>
      </c>
      <c r="Z166" s="88"/>
      <c r="AA166" s="88"/>
    </row>
    <row r="167" s="79" customFormat="1" ht="27.95" customHeight="1" spans="1:27">
      <c r="A167" s="110">
        <v>160</v>
      </c>
      <c r="B167" s="116" t="s">
        <v>294</v>
      </c>
      <c r="C167" s="112" t="s">
        <v>30</v>
      </c>
      <c r="D167" s="112" t="s">
        <v>115</v>
      </c>
      <c r="E167" s="156" t="s">
        <v>30</v>
      </c>
      <c r="F167" s="156" t="s">
        <v>232</v>
      </c>
      <c r="G167" s="156" t="s">
        <v>256</v>
      </c>
      <c r="H167" s="156" t="s">
        <v>290</v>
      </c>
      <c r="I167" s="156">
        <v>49</v>
      </c>
      <c r="J167" s="156">
        <v>52</v>
      </c>
      <c r="K167" s="156" t="s">
        <v>257</v>
      </c>
      <c r="L167" s="110"/>
      <c r="M167" s="113" t="s">
        <v>55</v>
      </c>
      <c r="N167" s="121">
        <v>4</v>
      </c>
      <c r="O167" s="121">
        <v>6.5</v>
      </c>
      <c r="P167" s="121">
        <v>1.15</v>
      </c>
      <c r="Q167" s="125">
        <f t="shared" si="10"/>
        <v>7.475</v>
      </c>
      <c r="R167" s="113" t="s">
        <v>111</v>
      </c>
      <c r="S167" s="121">
        <v>4</v>
      </c>
      <c r="T167" s="121">
        <v>0.75</v>
      </c>
      <c r="U167" s="121"/>
      <c r="V167" s="121">
        <v>0.24</v>
      </c>
      <c r="W167" s="164">
        <f t="shared" si="15"/>
        <v>0.99</v>
      </c>
      <c r="X167" s="139">
        <v>9.25</v>
      </c>
      <c r="Y167" s="143" t="s">
        <v>259</v>
      </c>
      <c r="Z167" s="88"/>
      <c r="AA167" s="88"/>
    </row>
    <row r="168" s="79" customFormat="1" ht="27.95" customHeight="1" spans="1:27">
      <c r="A168" s="110">
        <v>161</v>
      </c>
      <c r="B168" s="116" t="s">
        <v>295</v>
      </c>
      <c r="C168" s="112" t="s">
        <v>30</v>
      </c>
      <c r="D168" s="112" t="s">
        <v>115</v>
      </c>
      <c r="E168" s="156" t="s">
        <v>30</v>
      </c>
      <c r="F168" s="156" t="s">
        <v>232</v>
      </c>
      <c r="G168" s="156" t="s">
        <v>256</v>
      </c>
      <c r="H168" s="156" t="s">
        <v>290</v>
      </c>
      <c r="I168" s="156">
        <v>49</v>
      </c>
      <c r="J168" s="156">
        <v>52</v>
      </c>
      <c r="K168" s="156" t="s">
        <v>257</v>
      </c>
      <c r="L168" s="110"/>
      <c r="M168" s="113" t="s">
        <v>55</v>
      </c>
      <c r="N168" s="121">
        <v>4</v>
      </c>
      <c r="O168" s="121">
        <v>7</v>
      </c>
      <c r="P168" s="121">
        <v>1.15</v>
      </c>
      <c r="Q168" s="125">
        <f t="shared" si="10"/>
        <v>8.05</v>
      </c>
      <c r="R168" s="113" t="s">
        <v>111</v>
      </c>
      <c r="S168" s="121">
        <v>4</v>
      </c>
      <c r="T168" s="121">
        <v>0.75</v>
      </c>
      <c r="U168" s="121"/>
      <c r="V168" s="121">
        <v>0.24</v>
      </c>
      <c r="W168" s="164">
        <f t="shared" si="15"/>
        <v>0.99</v>
      </c>
      <c r="X168" s="139">
        <v>9.85</v>
      </c>
      <c r="Y168" s="143" t="s">
        <v>259</v>
      </c>
      <c r="Z168" s="88"/>
      <c r="AA168" s="88"/>
    </row>
    <row r="169" s="79" customFormat="1" ht="27.95" customHeight="1" spans="1:27">
      <c r="A169" s="110">
        <v>162</v>
      </c>
      <c r="B169" s="116" t="s">
        <v>296</v>
      </c>
      <c r="C169" s="112" t="s">
        <v>30</v>
      </c>
      <c r="D169" s="112" t="s">
        <v>115</v>
      </c>
      <c r="E169" s="156" t="s">
        <v>30</v>
      </c>
      <c r="F169" s="156" t="s">
        <v>232</v>
      </c>
      <c r="G169" s="156" t="s">
        <v>256</v>
      </c>
      <c r="H169" s="156" t="s">
        <v>290</v>
      </c>
      <c r="I169" s="156">
        <v>49</v>
      </c>
      <c r="J169" s="156">
        <v>52</v>
      </c>
      <c r="K169" s="156" t="s">
        <v>257</v>
      </c>
      <c r="L169" s="110"/>
      <c r="M169" s="113" t="s">
        <v>55</v>
      </c>
      <c r="N169" s="121">
        <v>4</v>
      </c>
      <c r="O169" s="121">
        <v>8</v>
      </c>
      <c r="P169" s="121">
        <v>1.15</v>
      </c>
      <c r="Q169" s="125">
        <f t="shared" si="10"/>
        <v>9.2</v>
      </c>
      <c r="R169" s="113" t="s">
        <v>111</v>
      </c>
      <c r="S169" s="121">
        <v>4</v>
      </c>
      <c r="T169" s="121">
        <v>0.75</v>
      </c>
      <c r="U169" s="121"/>
      <c r="V169" s="121">
        <v>0.24</v>
      </c>
      <c r="W169" s="164">
        <f t="shared" si="15"/>
        <v>0.99</v>
      </c>
      <c r="X169" s="139">
        <v>11.1</v>
      </c>
      <c r="Y169" s="143" t="s">
        <v>259</v>
      </c>
      <c r="Z169" s="88"/>
      <c r="AA169" s="88"/>
    </row>
    <row r="170" s="79" customFormat="1" ht="27.95" customHeight="1" spans="1:27">
      <c r="A170" s="110">
        <v>163</v>
      </c>
      <c r="B170" s="116" t="s">
        <v>297</v>
      </c>
      <c r="C170" s="112" t="s">
        <v>30</v>
      </c>
      <c r="D170" s="112" t="s">
        <v>115</v>
      </c>
      <c r="E170" s="156" t="s">
        <v>30</v>
      </c>
      <c r="F170" s="156" t="s">
        <v>232</v>
      </c>
      <c r="G170" s="156" t="s">
        <v>256</v>
      </c>
      <c r="H170" s="156" t="s">
        <v>290</v>
      </c>
      <c r="I170" s="156">
        <v>49</v>
      </c>
      <c r="J170" s="156">
        <v>52</v>
      </c>
      <c r="K170" s="156" t="s">
        <v>257</v>
      </c>
      <c r="L170" s="110"/>
      <c r="M170" s="113" t="s">
        <v>55</v>
      </c>
      <c r="N170" s="121">
        <v>4</v>
      </c>
      <c r="O170" s="121">
        <v>7.5</v>
      </c>
      <c r="P170" s="121">
        <v>1.15</v>
      </c>
      <c r="Q170" s="125">
        <f t="shared" si="10"/>
        <v>8.625</v>
      </c>
      <c r="R170" s="113" t="s">
        <v>111</v>
      </c>
      <c r="S170" s="121">
        <v>4</v>
      </c>
      <c r="T170" s="121">
        <v>0.75</v>
      </c>
      <c r="U170" s="121"/>
      <c r="V170" s="121">
        <v>0.24</v>
      </c>
      <c r="W170" s="164">
        <f t="shared" si="15"/>
        <v>0.99</v>
      </c>
      <c r="X170" s="139">
        <v>10.5</v>
      </c>
      <c r="Y170" s="143" t="s">
        <v>259</v>
      </c>
      <c r="Z170" s="88"/>
      <c r="AA170" s="88"/>
    </row>
    <row r="171" s="79" customFormat="1" ht="27.95" customHeight="1" spans="1:27">
      <c r="A171" s="110">
        <v>164</v>
      </c>
      <c r="B171" s="116" t="s">
        <v>298</v>
      </c>
      <c r="C171" s="112" t="s">
        <v>30</v>
      </c>
      <c r="D171" s="112" t="s">
        <v>115</v>
      </c>
      <c r="E171" s="156" t="s">
        <v>30</v>
      </c>
      <c r="F171" s="156" t="s">
        <v>232</v>
      </c>
      <c r="G171" s="156" t="s">
        <v>256</v>
      </c>
      <c r="H171" s="156" t="s">
        <v>290</v>
      </c>
      <c r="I171" s="156">
        <v>49</v>
      </c>
      <c r="J171" s="156">
        <v>52</v>
      </c>
      <c r="K171" s="156" t="s">
        <v>257</v>
      </c>
      <c r="L171" s="110"/>
      <c r="M171" s="113" t="s">
        <v>55</v>
      </c>
      <c r="N171" s="121">
        <v>4</v>
      </c>
      <c r="O171" s="121">
        <v>7.5</v>
      </c>
      <c r="P171" s="121">
        <v>1.15</v>
      </c>
      <c r="Q171" s="125">
        <f t="shared" si="10"/>
        <v>8.625</v>
      </c>
      <c r="R171" s="113" t="s">
        <v>111</v>
      </c>
      <c r="S171" s="121">
        <v>4</v>
      </c>
      <c r="T171" s="121">
        <v>0.75</v>
      </c>
      <c r="U171" s="121"/>
      <c r="V171" s="121">
        <v>0.24</v>
      </c>
      <c r="W171" s="164">
        <f t="shared" si="15"/>
        <v>0.99</v>
      </c>
      <c r="X171" s="139">
        <v>10.5</v>
      </c>
      <c r="Y171" s="143" t="s">
        <v>259</v>
      </c>
      <c r="Z171" s="88"/>
      <c r="AA171" s="88"/>
    </row>
    <row r="172" s="79" customFormat="1" ht="27.95" customHeight="1" spans="1:27">
      <c r="A172" s="110">
        <v>165</v>
      </c>
      <c r="B172" s="116" t="s">
        <v>299</v>
      </c>
      <c r="C172" s="112" t="s">
        <v>30</v>
      </c>
      <c r="D172" s="112" t="s">
        <v>115</v>
      </c>
      <c r="E172" s="156" t="s">
        <v>30</v>
      </c>
      <c r="F172" s="156" t="s">
        <v>232</v>
      </c>
      <c r="G172" s="156" t="s">
        <v>256</v>
      </c>
      <c r="H172" s="156" t="s">
        <v>290</v>
      </c>
      <c r="I172" s="156">
        <v>49</v>
      </c>
      <c r="J172" s="156">
        <v>52</v>
      </c>
      <c r="K172" s="156" t="s">
        <v>257</v>
      </c>
      <c r="L172" s="110"/>
      <c r="M172" s="113" t="s">
        <v>55</v>
      </c>
      <c r="N172" s="121">
        <v>4</v>
      </c>
      <c r="O172" s="121">
        <v>6.5</v>
      </c>
      <c r="P172" s="121">
        <v>1.15</v>
      </c>
      <c r="Q172" s="125">
        <f t="shared" si="10"/>
        <v>7.475</v>
      </c>
      <c r="R172" s="113" t="s">
        <v>111</v>
      </c>
      <c r="S172" s="121">
        <v>4</v>
      </c>
      <c r="T172" s="121">
        <v>0.75</v>
      </c>
      <c r="U172" s="121"/>
      <c r="V172" s="121">
        <v>0.24</v>
      </c>
      <c r="W172" s="164">
        <f t="shared" si="15"/>
        <v>0.99</v>
      </c>
      <c r="X172" s="139">
        <v>9.25</v>
      </c>
      <c r="Y172" s="143" t="s">
        <v>259</v>
      </c>
      <c r="Z172" s="88"/>
      <c r="AA172" s="88"/>
    </row>
    <row r="173" s="79" customFormat="1" ht="27.95" customHeight="1" spans="1:27">
      <c r="A173" s="110">
        <v>166</v>
      </c>
      <c r="B173" s="116" t="s">
        <v>300</v>
      </c>
      <c r="C173" s="112" t="s">
        <v>30</v>
      </c>
      <c r="D173" s="112" t="s">
        <v>115</v>
      </c>
      <c r="E173" s="156" t="s">
        <v>30</v>
      </c>
      <c r="F173" s="156" t="s">
        <v>232</v>
      </c>
      <c r="G173" s="156" t="s">
        <v>256</v>
      </c>
      <c r="H173" s="156" t="s">
        <v>290</v>
      </c>
      <c r="I173" s="156">
        <v>49</v>
      </c>
      <c r="J173" s="156">
        <v>52</v>
      </c>
      <c r="K173" s="156" t="s">
        <v>257</v>
      </c>
      <c r="L173" s="110"/>
      <c r="M173" s="113" t="s">
        <v>55</v>
      </c>
      <c r="N173" s="121">
        <v>4</v>
      </c>
      <c r="O173" s="121">
        <v>8</v>
      </c>
      <c r="P173" s="121">
        <v>1.15</v>
      </c>
      <c r="Q173" s="125">
        <f t="shared" si="10"/>
        <v>9.2</v>
      </c>
      <c r="R173" s="113" t="s">
        <v>111</v>
      </c>
      <c r="S173" s="121">
        <v>4</v>
      </c>
      <c r="T173" s="121">
        <v>0.75</v>
      </c>
      <c r="U173" s="121"/>
      <c r="V173" s="121">
        <v>0.24</v>
      </c>
      <c r="W173" s="164">
        <f t="shared" si="15"/>
        <v>0.99</v>
      </c>
      <c r="X173" s="139">
        <v>11.1</v>
      </c>
      <c r="Y173" s="143" t="s">
        <v>259</v>
      </c>
      <c r="Z173" s="88"/>
      <c r="AA173" s="88"/>
    </row>
    <row r="174" s="79" customFormat="1" ht="27.95" customHeight="1" spans="1:27">
      <c r="A174" s="110">
        <v>167</v>
      </c>
      <c r="B174" s="116" t="s">
        <v>301</v>
      </c>
      <c r="C174" s="112" t="s">
        <v>30</v>
      </c>
      <c r="D174" s="112" t="s">
        <v>115</v>
      </c>
      <c r="E174" s="156" t="s">
        <v>30</v>
      </c>
      <c r="F174" s="156" t="s">
        <v>232</v>
      </c>
      <c r="G174" s="156" t="s">
        <v>256</v>
      </c>
      <c r="H174" s="156" t="s">
        <v>290</v>
      </c>
      <c r="I174" s="156">
        <v>49</v>
      </c>
      <c r="J174" s="156">
        <v>52</v>
      </c>
      <c r="K174" s="156" t="s">
        <v>257</v>
      </c>
      <c r="L174" s="110"/>
      <c r="M174" s="113" t="s">
        <v>55</v>
      </c>
      <c r="N174" s="121">
        <v>4</v>
      </c>
      <c r="O174" s="121">
        <v>8</v>
      </c>
      <c r="P174" s="121">
        <v>1.15</v>
      </c>
      <c r="Q174" s="125">
        <f t="shared" si="10"/>
        <v>9.2</v>
      </c>
      <c r="R174" s="113" t="s">
        <v>111</v>
      </c>
      <c r="S174" s="121">
        <v>4</v>
      </c>
      <c r="T174" s="121">
        <v>0.75</v>
      </c>
      <c r="U174" s="121"/>
      <c r="V174" s="121">
        <v>0.24</v>
      </c>
      <c r="W174" s="164">
        <f t="shared" si="15"/>
        <v>0.99</v>
      </c>
      <c r="X174" s="139">
        <v>11.1</v>
      </c>
      <c r="Y174" s="143" t="s">
        <v>259</v>
      </c>
      <c r="Z174" s="88"/>
      <c r="AA174" s="88"/>
    </row>
    <row r="175" s="79" customFormat="1" ht="27.95" customHeight="1" spans="1:27">
      <c r="A175" s="110">
        <v>168</v>
      </c>
      <c r="B175" s="116" t="s">
        <v>302</v>
      </c>
      <c r="C175" s="112" t="s">
        <v>30</v>
      </c>
      <c r="D175" s="112" t="s">
        <v>115</v>
      </c>
      <c r="E175" s="156" t="s">
        <v>30</v>
      </c>
      <c r="F175" s="156" t="s">
        <v>232</v>
      </c>
      <c r="G175" s="156" t="s">
        <v>256</v>
      </c>
      <c r="H175" s="156" t="s">
        <v>290</v>
      </c>
      <c r="I175" s="156">
        <v>49</v>
      </c>
      <c r="J175" s="156">
        <v>52</v>
      </c>
      <c r="K175" s="156" t="s">
        <v>257</v>
      </c>
      <c r="L175" s="110"/>
      <c r="M175" s="113" t="s">
        <v>55</v>
      </c>
      <c r="N175" s="121">
        <v>4</v>
      </c>
      <c r="O175" s="121">
        <v>6.5</v>
      </c>
      <c r="P175" s="121">
        <v>1.15</v>
      </c>
      <c r="Q175" s="125">
        <f t="shared" si="10"/>
        <v>7.475</v>
      </c>
      <c r="R175" s="113" t="s">
        <v>111</v>
      </c>
      <c r="S175" s="121">
        <v>4</v>
      </c>
      <c r="T175" s="121">
        <v>0.75</v>
      </c>
      <c r="U175" s="121"/>
      <c r="V175" s="121">
        <v>0.24</v>
      </c>
      <c r="W175" s="164">
        <f t="shared" si="15"/>
        <v>0.99</v>
      </c>
      <c r="X175" s="139">
        <v>9.25</v>
      </c>
      <c r="Y175" s="143" t="s">
        <v>259</v>
      </c>
      <c r="Z175" s="88"/>
      <c r="AA175" s="88"/>
    </row>
    <row r="176" s="79" customFormat="1" ht="27.95" customHeight="1" spans="1:27">
      <c r="A176" s="110">
        <v>169</v>
      </c>
      <c r="B176" s="116" t="s">
        <v>303</v>
      </c>
      <c r="C176" s="112" t="s">
        <v>30</v>
      </c>
      <c r="D176" s="112" t="s">
        <v>115</v>
      </c>
      <c r="E176" s="156" t="s">
        <v>30</v>
      </c>
      <c r="F176" s="156" t="s">
        <v>232</v>
      </c>
      <c r="G176" s="156" t="s">
        <v>256</v>
      </c>
      <c r="H176" s="156" t="s">
        <v>290</v>
      </c>
      <c r="I176" s="156">
        <v>49</v>
      </c>
      <c r="J176" s="156">
        <v>52</v>
      </c>
      <c r="K176" s="156" t="s">
        <v>257</v>
      </c>
      <c r="L176" s="110"/>
      <c r="M176" s="113" t="s">
        <v>55</v>
      </c>
      <c r="N176" s="121">
        <v>4</v>
      </c>
      <c r="O176" s="121">
        <v>7.5</v>
      </c>
      <c r="P176" s="121">
        <v>1.15</v>
      </c>
      <c r="Q176" s="125">
        <f t="shared" si="10"/>
        <v>8.625</v>
      </c>
      <c r="R176" s="113" t="s">
        <v>111</v>
      </c>
      <c r="S176" s="121">
        <v>4</v>
      </c>
      <c r="T176" s="121">
        <v>0.75</v>
      </c>
      <c r="U176" s="121"/>
      <c r="V176" s="121">
        <v>0.24</v>
      </c>
      <c r="W176" s="164">
        <f t="shared" si="15"/>
        <v>0.99</v>
      </c>
      <c r="X176" s="139">
        <v>10.5</v>
      </c>
      <c r="Y176" s="143" t="s">
        <v>259</v>
      </c>
      <c r="Z176" s="88"/>
      <c r="AA176" s="88"/>
    </row>
    <row r="177" s="79" customFormat="1" ht="30.95" customHeight="1" spans="1:27">
      <c r="A177" s="110">
        <v>170</v>
      </c>
      <c r="B177" s="116" t="s">
        <v>304</v>
      </c>
      <c r="C177" s="112" t="s">
        <v>30</v>
      </c>
      <c r="D177" s="112" t="s">
        <v>115</v>
      </c>
      <c r="E177" s="156" t="s">
        <v>30</v>
      </c>
      <c r="F177" s="156" t="s">
        <v>232</v>
      </c>
      <c r="G177" s="156" t="s">
        <v>256</v>
      </c>
      <c r="H177" s="156" t="s">
        <v>290</v>
      </c>
      <c r="I177" s="156">
        <v>49</v>
      </c>
      <c r="J177" s="156">
        <v>52</v>
      </c>
      <c r="K177" s="156" t="s">
        <v>257</v>
      </c>
      <c r="L177" s="110"/>
      <c r="M177" s="113" t="s">
        <v>55</v>
      </c>
      <c r="N177" s="121">
        <v>4</v>
      </c>
      <c r="O177" s="121">
        <v>7</v>
      </c>
      <c r="P177" s="121">
        <v>1.15</v>
      </c>
      <c r="Q177" s="125">
        <f t="shared" si="10"/>
        <v>8.05</v>
      </c>
      <c r="R177" s="113" t="s">
        <v>111</v>
      </c>
      <c r="S177" s="121">
        <v>4</v>
      </c>
      <c r="T177" s="121">
        <v>0.75</v>
      </c>
      <c r="U177" s="121"/>
      <c r="V177" s="121">
        <v>0.24</v>
      </c>
      <c r="W177" s="164">
        <f t="shared" si="15"/>
        <v>0.99</v>
      </c>
      <c r="X177" s="139">
        <v>9.85</v>
      </c>
      <c r="Y177" s="143" t="s">
        <v>259</v>
      </c>
      <c r="Z177" s="88"/>
      <c r="AA177" s="88"/>
    </row>
    <row r="178" s="79" customFormat="1" ht="30.95" customHeight="1" spans="1:27">
      <c r="A178" s="110">
        <v>171</v>
      </c>
      <c r="B178" s="116" t="s">
        <v>305</v>
      </c>
      <c r="C178" s="112" t="s">
        <v>30</v>
      </c>
      <c r="D178" s="112" t="s">
        <v>115</v>
      </c>
      <c r="E178" s="156" t="s">
        <v>30</v>
      </c>
      <c r="F178" s="156" t="s">
        <v>232</v>
      </c>
      <c r="G178" s="156" t="s">
        <v>256</v>
      </c>
      <c r="H178" s="156" t="s">
        <v>290</v>
      </c>
      <c r="I178" s="156">
        <v>49</v>
      </c>
      <c r="J178" s="156">
        <v>52</v>
      </c>
      <c r="K178" s="156" t="s">
        <v>257</v>
      </c>
      <c r="L178" s="110"/>
      <c r="M178" s="113" t="s">
        <v>55</v>
      </c>
      <c r="N178" s="121">
        <v>4</v>
      </c>
      <c r="O178" s="121">
        <v>8</v>
      </c>
      <c r="P178" s="121">
        <v>1.15</v>
      </c>
      <c r="Q178" s="125">
        <f t="shared" si="10"/>
        <v>9.2</v>
      </c>
      <c r="R178" s="113" t="s">
        <v>111</v>
      </c>
      <c r="S178" s="121">
        <v>4</v>
      </c>
      <c r="T178" s="121">
        <v>0.75</v>
      </c>
      <c r="U178" s="121"/>
      <c r="V178" s="121">
        <v>0.24</v>
      </c>
      <c r="W178" s="164">
        <f t="shared" si="15"/>
        <v>0.99</v>
      </c>
      <c r="X178" s="139">
        <v>11.1</v>
      </c>
      <c r="Y178" s="143" t="s">
        <v>259</v>
      </c>
      <c r="Z178" s="88"/>
      <c r="AA178" s="88"/>
    </row>
    <row r="179" s="79" customFormat="1" ht="30.95" customHeight="1" spans="1:27">
      <c r="A179" s="110">
        <v>172</v>
      </c>
      <c r="B179" s="116" t="s">
        <v>306</v>
      </c>
      <c r="C179" s="157" t="s">
        <v>30</v>
      </c>
      <c r="D179" s="112" t="s">
        <v>115</v>
      </c>
      <c r="E179" s="156" t="s">
        <v>30</v>
      </c>
      <c r="F179" s="156" t="s">
        <v>232</v>
      </c>
      <c r="G179" s="156" t="s">
        <v>256</v>
      </c>
      <c r="H179" s="156" t="s">
        <v>290</v>
      </c>
      <c r="I179" s="156">
        <v>49</v>
      </c>
      <c r="J179" s="156">
        <v>52</v>
      </c>
      <c r="K179" s="156" t="s">
        <v>257</v>
      </c>
      <c r="L179" s="110"/>
      <c r="M179" s="113" t="s">
        <v>36</v>
      </c>
      <c r="N179" s="121">
        <v>2</v>
      </c>
      <c r="O179" s="121">
        <v>4.75</v>
      </c>
      <c r="P179" s="121">
        <v>0.96</v>
      </c>
      <c r="Q179" s="125">
        <f t="shared" si="10"/>
        <v>4.56</v>
      </c>
      <c r="R179" s="113" t="s">
        <v>111</v>
      </c>
      <c r="S179" s="121">
        <v>4</v>
      </c>
      <c r="T179" s="121">
        <v>0.75</v>
      </c>
      <c r="U179" s="121"/>
      <c r="V179" s="166">
        <v>0.24</v>
      </c>
      <c r="W179" s="167">
        <f t="shared" si="15"/>
        <v>0.99</v>
      </c>
      <c r="X179" s="168">
        <v>8.45</v>
      </c>
      <c r="Y179" s="172" t="s">
        <v>259</v>
      </c>
      <c r="Z179" s="88"/>
      <c r="AA179" s="88"/>
    </row>
    <row r="180" s="79" customFormat="1" ht="30.95" customHeight="1" spans="1:27">
      <c r="A180" s="110"/>
      <c r="B180" s="116"/>
      <c r="C180" s="158"/>
      <c r="D180" s="155" t="s">
        <v>31</v>
      </c>
      <c r="E180" s="156" t="s">
        <v>30</v>
      </c>
      <c r="F180" s="156" t="s">
        <v>232</v>
      </c>
      <c r="G180" s="156" t="s">
        <v>256</v>
      </c>
      <c r="H180" s="156" t="s">
        <v>290</v>
      </c>
      <c r="I180" s="156">
        <v>49</v>
      </c>
      <c r="J180" s="156">
        <v>52</v>
      </c>
      <c r="K180" s="156" t="s">
        <v>257</v>
      </c>
      <c r="L180" s="110"/>
      <c r="M180" s="113" t="s">
        <v>36</v>
      </c>
      <c r="N180" s="121">
        <v>2</v>
      </c>
      <c r="O180" s="121">
        <v>2.75</v>
      </c>
      <c r="P180" s="121">
        <v>0.8</v>
      </c>
      <c r="Q180" s="125">
        <f t="shared" ref="Q180:Q236" si="16">O180*P180</f>
        <v>2.2</v>
      </c>
      <c r="R180" s="113"/>
      <c r="S180" s="121"/>
      <c r="T180" s="121"/>
      <c r="U180" s="121"/>
      <c r="V180" s="120"/>
      <c r="W180" s="169"/>
      <c r="X180" s="170"/>
      <c r="Y180" s="144"/>
      <c r="Z180" s="88"/>
      <c r="AA180" s="88"/>
    </row>
    <row r="181" s="79" customFormat="1" ht="30.95" customHeight="1" spans="1:27">
      <c r="A181" s="110">
        <v>173</v>
      </c>
      <c r="B181" s="116" t="s">
        <v>307</v>
      </c>
      <c r="C181" s="112" t="s">
        <v>30</v>
      </c>
      <c r="D181" s="112" t="s">
        <v>115</v>
      </c>
      <c r="E181" s="156" t="s">
        <v>30</v>
      </c>
      <c r="F181" s="156" t="s">
        <v>232</v>
      </c>
      <c r="G181" s="156" t="s">
        <v>256</v>
      </c>
      <c r="H181" s="156" t="s">
        <v>290</v>
      </c>
      <c r="I181" s="156">
        <v>49</v>
      </c>
      <c r="J181" s="156">
        <v>52</v>
      </c>
      <c r="K181" s="156" t="s">
        <v>257</v>
      </c>
      <c r="L181" s="110"/>
      <c r="M181" s="113" t="s">
        <v>55</v>
      </c>
      <c r="N181" s="121">
        <v>4</v>
      </c>
      <c r="O181" s="121">
        <v>8</v>
      </c>
      <c r="P181" s="121">
        <v>1.15</v>
      </c>
      <c r="Q181" s="125">
        <f t="shared" si="16"/>
        <v>9.2</v>
      </c>
      <c r="R181" s="113" t="s">
        <v>111</v>
      </c>
      <c r="S181" s="121">
        <v>4</v>
      </c>
      <c r="T181" s="121">
        <v>0.75</v>
      </c>
      <c r="U181" s="121"/>
      <c r="V181" s="121">
        <v>0.24</v>
      </c>
      <c r="W181" s="164">
        <f>T181+V181</f>
        <v>0.99</v>
      </c>
      <c r="X181" s="139">
        <v>11.1</v>
      </c>
      <c r="Y181" s="143" t="s">
        <v>259</v>
      </c>
      <c r="Z181" s="88"/>
      <c r="AA181" s="88"/>
    </row>
    <row r="182" s="79" customFormat="1" ht="30.95" customHeight="1" spans="1:27">
      <c r="A182" s="110">
        <v>174</v>
      </c>
      <c r="B182" s="116" t="s">
        <v>308</v>
      </c>
      <c r="C182" s="157" t="s">
        <v>30</v>
      </c>
      <c r="D182" s="112" t="s">
        <v>115</v>
      </c>
      <c r="E182" s="156" t="s">
        <v>30</v>
      </c>
      <c r="F182" s="156" t="s">
        <v>232</v>
      </c>
      <c r="G182" s="156" t="s">
        <v>256</v>
      </c>
      <c r="H182" s="156" t="s">
        <v>290</v>
      </c>
      <c r="I182" s="156">
        <v>49</v>
      </c>
      <c r="J182" s="156">
        <v>52</v>
      </c>
      <c r="K182" s="156" t="s">
        <v>257</v>
      </c>
      <c r="L182" s="110"/>
      <c r="M182" s="113" t="s">
        <v>36</v>
      </c>
      <c r="N182" s="121">
        <v>2</v>
      </c>
      <c r="O182" s="121">
        <v>5.5</v>
      </c>
      <c r="P182" s="121">
        <v>0.96</v>
      </c>
      <c r="Q182" s="125">
        <f t="shared" si="16"/>
        <v>5.28</v>
      </c>
      <c r="R182" s="113" t="s">
        <v>111</v>
      </c>
      <c r="S182" s="121">
        <v>4</v>
      </c>
      <c r="T182" s="121">
        <v>0.75</v>
      </c>
      <c r="U182" s="121"/>
      <c r="V182" s="166">
        <v>0.24</v>
      </c>
      <c r="W182" s="167">
        <f>T182+V182</f>
        <v>0.99</v>
      </c>
      <c r="X182" s="168">
        <v>9.45</v>
      </c>
      <c r="Y182" s="172" t="s">
        <v>259</v>
      </c>
      <c r="Z182" s="88"/>
      <c r="AA182" s="88"/>
    </row>
    <row r="183" s="79" customFormat="1" ht="30.95" customHeight="1" spans="1:27">
      <c r="A183" s="110"/>
      <c r="B183" s="116"/>
      <c r="C183" s="158"/>
      <c r="D183" s="155" t="s">
        <v>31</v>
      </c>
      <c r="E183" s="156" t="s">
        <v>30</v>
      </c>
      <c r="F183" s="156" t="s">
        <v>232</v>
      </c>
      <c r="G183" s="156" t="s">
        <v>256</v>
      </c>
      <c r="H183" s="156" t="s">
        <v>290</v>
      </c>
      <c r="I183" s="156">
        <v>49</v>
      </c>
      <c r="J183" s="156">
        <v>52</v>
      </c>
      <c r="K183" s="156" t="s">
        <v>257</v>
      </c>
      <c r="L183" s="110"/>
      <c r="M183" s="113" t="s">
        <v>36</v>
      </c>
      <c r="N183" s="121">
        <v>2</v>
      </c>
      <c r="O183" s="121">
        <v>3</v>
      </c>
      <c r="P183" s="121">
        <v>0.8</v>
      </c>
      <c r="Q183" s="125">
        <f t="shared" si="16"/>
        <v>2.4</v>
      </c>
      <c r="R183" s="113"/>
      <c r="S183" s="121"/>
      <c r="T183" s="121"/>
      <c r="U183" s="121"/>
      <c r="V183" s="120"/>
      <c r="W183" s="169"/>
      <c r="X183" s="170"/>
      <c r="Y183" s="144"/>
      <c r="Z183" s="88"/>
      <c r="AA183" s="88"/>
    </row>
    <row r="184" s="79" customFormat="1" ht="30.95" customHeight="1" spans="1:27">
      <c r="A184" s="110">
        <v>175</v>
      </c>
      <c r="B184" s="116" t="s">
        <v>309</v>
      </c>
      <c r="C184" s="112" t="s">
        <v>30</v>
      </c>
      <c r="D184" s="112" t="s">
        <v>115</v>
      </c>
      <c r="E184" s="156" t="s">
        <v>30</v>
      </c>
      <c r="F184" s="156" t="s">
        <v>232</v>
      </c>
      <c r="G184" s="156" t="s">
        <v>256</v>
      </c>
      <c r="H184" s="156" t="s">
        <v>290</v>
      </c>
      <c r="I184" s="156">
        <v>49</v>
      </c>
      <c r="J184" s="156">
        <v>52</v>
      </c>
      <c r="K184" s="156" t="s">
        <v>257</v>
      </c>
      <c r="L184" s="110"/>
      <c r="M184" s="113" t="s">
        <v>55</v>
      </c>
      <c r="N184" s="121">
        <v>4</v>
      </c>
      <c r="O184" s="121">
        <v>8</v>
      </c>
      <c r="P184" s="121">
        <v>1.15</v>
      </c>
      <c r="Q184" s="125">
        <f t="shared" si="16"/>
        <v>9.2</v>
      </c>
      <c r="R184" s="113" t="s">
        <v>111</v>
      </c>
      <c r="S184" s="121">
        <v>4</v>
      </c>
      <c r="T184" s="121">
        <v>0.75</v>
      </c>
      <c r="U184" s="121"/>
      <c r="V184" s="121">
        <v>0.24</v>
      </c>
      <c r="W184" s="164">
        <f t="shared" ref="W184:W227" si="17">T184+V184</f>
        <v>0.99</v>
      </c>
      <c r="X184" s="139">
        <v>11.1</v>
      </c>
      <c r="Y184" s="143" t="s">
        <v>259</v>
      </c>
      <c r="Z184" s="88"/>
      <c r="AA184" s="88"/>
    </row>
    <row r="185" s="79" customFormat="1" ht="30.95" customHeight="1" spans="1:27">
      <c r="A185" s="110">
        <v>176</v>
      </c>
      <c r="B185" s="116" t="s">
        <v>310</v>
      </c>
      <c r="C185" s="112" t="s">
        <v>30</v>
      </c>
      <c r="D185" s="112" t="s">
        <v>115</v>
      </c>
      <c r="E185" s="156" t="s">
        <v>30</v>
      </c>
      <c r="F185" s="156" t="s">
        <v>232</v>
      </c>
      <c r="G185" s="156" t="s">
        <v>256</v>
      </c>
      <c r="H185" s="156" t="s">
        <v>290</v>
      </c>
      <c r="I185" s="156">
        <v>49</v>
      </c>
      <c r="J185" s="156">
        <v>52</v>
      </c>
      <c r="K185" s="156" t="s">
        <v>257</v>
      </c>
      <c r="L185" s="110"/>
      <c r="M185" s="113" t="s">
        <v>55</v>
      </c>
      <c r="N185" s="121">
        <v>4</v>
      </c>
      <c r="O185" s="121">
        <v>9</v>
      </c>
      <c r="P185" s="121">
        <v>1.15</v>
      </c>
      <c r="Q185" s="125">
        <f t="shared" si="16"/>
        <v>10.35</v>
      </c>
      <c r="R185" s="113" t="s">
        <v>111</v>
      </c>
      <c r="S185" s="121">
        <v>4</v>
      </c>
      <c r="T185" s="121">
        <v>0.75</v>
      </c>
      <c r="U185" s="121"/>
      <c r="V185" s="121">
        <v>0.24</v>
      </c>
      <c r="W185" s="164">
        <f t="shared" si="17"/>
        <v>0.99</v>
      </c>
      <c r="X185" s="139">
        <v>12.35</v>
      </c>
      <c r="Y185" s="143" t="s">
        <v>259</v>
      </c>
      <c r="Z185" s="88"/>
      <c r="AA185" s="88"/>
    </row>
    <row r="186" s="79" customFormat="1" ht="30.95" customHeight="1" spans="1:27">
      <c r="A186" s="110">
        <v>177</v>
      </c>
      <c r="B186" s="116" t="s">
        <v>311</v>
      </c>
      <c r="C186" s="112" t="s">
        <v>30</v>
      </c>
      <c r="D186" s="112" t="s">
        <v>115</v>
      </c>
      <c r="E186" s="156" t="s">
        <v>30</v>
      </c>
      <c r="F186" s="156" t="s">
        <v>232</v>
      </c>
      <c r="G186" s="156" t="s">
        <v>256</v>
      </c>
      <c r="H186" s="156" t="s">
        <v>290</v>
      </c>
      <c r="I186" s="156">
        <v>49</v>
      </c>
      <c r="J186" s="156">
        <v>52</v>
      </c>
      <c r="K186" s="156" t="s">
        <v>257</v>
      </c>
      <c r="L186" s="110"/>
      <c r="M186" s="113" t="s">
        <v>55</v>
      </c>
      <c r="N186" s="121">
        <v>4</v>
      </c>
      <c r="O186" s="121">
        <v>9.5</v>
      </c>
      <c r="P186" s="121">
        <v>1.15</v>
      </c>
      <c r="Q186" s="125">
        <f t="shared" si="16"/>
        <v>10.925</v>
      </c>
      <c r="R186" s="113" t="s">
        <v>111</v>
      </c>
      <c r="S186" s="121">
        <v>4</v>
      </c>
      <c r="T186" s="121">
        <v>0.75</v>
      </c>
      <c r="U186" s="121"/>
      <c r="V186" s="121">
        <v>0.24</v>
      </c>
      <c r="W186" s="164">
        <f t="shared" si="17"/>
        <v>0.99</v>
      </c>
      <c r="X186" s="139">
        <v>13</v>
      </c>
      <c r="Y186" s="143" t="s">
        <v>259</v>
      </c>
      <c r="Z186" s="88"/>
      <c r="AA186" s="88"/>
    </row>
    <row r="187" s="79" customFormat="1" ht="27.95" customHeight="1" spans="1:27">
      <c r="A187" s="110">
        <v>178</v>
      </c>
      <c r="B187" s="116" t="s">
        <v>312</v>
      </c>
      <c r="C187" s="112" t="s">
        <v>30</v>
      </c>
      <c r="D187" s="112" t="s">
        <v>115</v>
      </c>
      <c r="E187" s="156" t="s">
        <v>30</v>
      </c>
      <c r="F187" s="156" t="s">
        <v>232</v>
      </c>
      <c r="G187" s="156" t="s">
        <v>256</v>
      </c>
      <c r="H187" s="156" t="s">
        <v>290</v>
      </c>
      <c r="I187" s="156">
        <v>49</v>
      </c>
      <c r="J187" s="156">
        <v>52</v>
      </c>
      <c r="K187" s="156" t="s">
        <v>257</v>
      </c>
      <c r="L187" s="110"/>
      <c r="M187" s="113" t="s">
        <v>55</v>
      </c>
      <c r="N187" s="121">
        <v>4</v>
      </c>
      <c r="O187" s="121">
        <v>8</v>
      </c>
      <c r="P187" s="121">
        <v>1.15</v>
      </c>
      <c r="Q187" s="125">
        <f t="shared" si="16"/>
        <v>9.2</v>
      </c>
      <c r="R187" s="113" t="s">
        <v>111</v>
      </c>
      <c r="S187" s="121">
        <v>4</v>
      </c>
      <c r="T187" s="121">
        <v>0.75</v>
      </c>
      <c r="U187" s="121"/>
      <c r="V187" s="121">
        <v>0.24</v>
      </c>
      <c r="W187" s="164">
        <f t="shared" si="17"/>
        <v>0.99</v>
      </c>
      <c r="X187" s="139">
        <v>11.1</v>
      </c>
      <c r="Y187" s="143" t="s">
        <v>259</v>
      </c>
      <c r="Z187" s="88"/>
      <c r="AA187" s="88"/>
    </row>
    <row r="188" s="79" customFormat="1" ht="27.95" customHeight="1" spans="1:27">
      <c r="A188" s="110">
        <v>179</v>
      </c>
      <c r="B188" s="116" t="s">
        <v>313</v>
      </c>
      <c r="C188" s="112" t="s">
        <v>30</v>
      </c>
      <c r="D188" s="112" t="s">
        <v>115</v>
      </c>
      <c r="E188" s="156" t="s">
        <v>30</v>
      </c>
      <c r="F188" s="156" t="s">
        <v>232</v>
      </c>
      <c r="G188" s="156" t="s">
        <v>256</v>
      </c>
      <c r="H188" s="156" t="s">
        <v>290</v>
      </c>
      <c r="I188" s="156">
        <v>49</v>
      </c>
      <c r="J188" s="156">
        <v>52</v>
      </c>
      <c r="K188" s="156" t="s">
        <v>257</v>
      </c>
      <c r="L188" s="110"/>
      <c r="M188" s="113" t="s">
        <v>55</v>
      </c>
      <c r="N188" s="121">
        <v>4</v>
      </c>
      <c r="O188" s="121">
        <v>6.5</v>
      </c>
      <c r="P188" s="121">
        <v>1.15</v>
      </c>
      <c r="Q188" s="125">
        <f t="shared" si="16"/>
        <v>7.475</v>
      </c>
      <c r="R188" s="113" t="s">
        <v>111</v>
      </c>
      <c r="S188" s="121">
        <v>4</v>
      </c>
      <c r="T188" s="121">
        <v>0.75</v>
      </c>
      <c r="U188" s="121"/>
      <c r="V188" s="121">
        <v>0.24</v>
      </c>
      <c r="W188" s="164">
        <f t="shared" si="17"/>
        <v>0.99</v>
      </c>
      <c r="X188" s="139">
        <v>9.25</v>
      </c>
      <c r="Y188" s="143" t="s">
        <v>259</v>
      </c>
      <c r="Z188" s="88"/>
      <c r="AA188" s="88"/>
    </row>
    <row r="189" s="79" customFormat="1" ht="27.95" customHeight="1" spans="1:27">
      <c r="A189" s="110">
        <v>180</v>
      </c>
      <c r="B189" s="116" t="s">
        <v>314</v>
      </c>
      <c r="C189" s="112" t="s">
        <v>30</v>
      </c>
      <c r="D189" s="112" t="s">
        <v>115</v>
      </c>
      <c r="E189" s="156" t="s">
        <v>30</v>
      </c>
      <c r="F189" s="156" t="s">
        <v>232</v>
      </c>
      <c r="G189" s="156" t="s">
        <v>256</v>
      </c>
      <c r="H189" s="156" t="s">
        <v>290</v>
      </c>
      <c r="I189" s="156">
        <v>49</v>
      </c>
      <c r="J189" s="156">
        <v>52</v>
      </c>
      <c r="K189" s="156" t="s">
        <v>257</v>
      </c>
      <c r="L189" s="110"/>
      <c r="M189" s="113" t="s">
        <v>55</v>
      </c>
      <c r="N189" s="121">
        <v>4</v>
      </c>
      <c r="O189" s="121">
        <v>8</v>
      </c>
      <c r="P189" s="121">
        <v>1.15</v>
      </c>
      <c r="Q189" s="125">
        <f t="shared" si="16"/>
        <v>9.2</v>
      </c>
      <c r="R189" s="113" t="s">
        <v>111</v>
      </c>
      <c r="S189" s="121">
        <v>4</v>
      </c>
      <c r="T189" s="121">
        <v>0.75</v>
      </c>
      <c r="U189" s="121"/>
      <c r="V189" s="121">
        <v>0.24</v>
      </c>
      <c r="W189" s="164">
        <f t="shared" si="17"/>
        <v>0.99</v>
      </c>
      <c r="X189" s="139">
        <v>11.1</v>
      </c>
      <c r="Y189" s="143" t="s">
        <v>259</v>
      </c>
      <c r="Z189" s="88"/>
      <c r="AA189" s="88"/>
    </row>
    <row r="190" s="79" customFormat="1" ht="27.95" customHeight="1" spans="1:27">
      <c r="A190" s="110">
        <v>181</v>
      </c>
      <c r="B190" s="116" t="s">
        <v>315</v>
      </c>
      <c r="C190" s="112" t="s">
        <v>30</v>
      </c>
      <c r="D190" s="112" t="s">
        <v>115</v>
      </c>
      <c r="E190" s="156" t="s">
        <v>30</v>
      </c>
      <c r="F190" s="156" t="s">
        <v>232</v>
      </c>
      <c r="G190" s="156" t="s">
        <v>256</v>
      </c>
      <c r="H190" s="156" t="s">
        <v>290</v>
      </c>
      <c r="I190" s="156">
        <v>49</v>
      </c>
      <c r="J190" s="156">
        <v>52</v>
      </c>
      <c r="K190" s="156" t="s">
        <v>257</v>
      </c>
      <c r="L190" s="110"/>
      <c r="M190" s="113" t="s">
        <v>55</v>
      </c>
      <c r="N190" s="121">
        <v>4</v>
      </c>
      <c r="O190" s="121">
        <v>8</v>
      </c>
      <c r="P190" s="121">
        <v>1.15</v>
      </c>
      <c r="Q190" s="125">
        <f t="shared" si="16"/>
        <v>9.2</v>
      </c>
      <c r="R190" s="113" t="s">
        <v>111</v>
      </c>
      <c r="S190" s="121">
        <v>4</v>
      </c>
      <c r="T190" s="121">
        <v>0.75</v>
      </c>
      <c r="U190" s="121"/>
      <c r="V190" s="121">
        <v>0.24</v>
      </c>
      <c r="W190" s="164">
        <f t="shared" si="17"/>
        <v>0.99</v>
      </c>
      <c r="X190" s="139">
        <v>11.1</v>
      </c>
      <c r="Y190" s="143" t="s">
        <v>259</v>
      </c>
      <c r="Z190" s="88"/>
      <c r="AA190" s="88"/>
    </row>
    <row r="191" s="79" customFormat="1" ht="27.95" customHeight="1" spans="1:27">
      <c r="A191" s="110">
        <v>182</v>
      </c>
      <c r="B191" s="116" t="s">
        <v>316</v>
      </c>
      <c r="C191" s="112" t="s">
        <v>30</v>
      </c>
      <c r="D191" s="112" t="s">
        <v>115</v>
      </c>
      <c r="E191" s="156" t="s">
        <v>30</v>
      </c>
      <c r="F191" s="156" t="s">
        <v>232</v>
      </c>
      <c r="G191" s="156" t="s">
        <v>256</v>
      </c>
      <c r="H191" s="156" t="s">
        <v>290</v>
      </c>
      <c r="I191" s="156">
        <v>49</v>
      </c>
      <c r="J191" s="156">
        <v>52</v>
      </c>
      <c r="K191" s="156" t="s">
        <v>257</v>
      </c>
      <c r="L191" s="110"/>
      <c r="M191" s="113" t="s">
        <v>55</v>
      </c>
      <c r="N191" s="121">
        <v>4</v>
      </c>
      <c r="O191" s="121">
        <v>8</v>
      </c>
      <c r="P191" s="121">
        <v>1.15</v>
      </c>
      <c r="Q191" s="125">
        <f t="shared" si="16"/>
        <v>9.2</v>
      </c>
      <c r="R191" s="113" t="s">
        <v>111</v>
      </c>
      <c r="S191" s="121">
        <v>4</v>
      </c>
      <c r="T191" s="121">
        <v>0.75</v>
      </c>
      <c r="U191" s="121"/>
      <c r="V191" s="121">
        <v>0.24</v>
      </c>
      <c r="W191" s="164">
        <f t="shared" si="17"/>
        <v>0.99</v>
      </c>
      <c r="X191" s="139">
        <v>11.1</v>
      </c>
      <c r="Y191" s="143" t="s">
        <v>259</v>
      </c>
      <c r="Z191" s="88"/>
      <c r="AA191" s="88"/>
    </row>
    <row r="192" s="79" customFormat="1" ht="27.95" customHeight="1" spans="1:27">
      <c r="A192" s="110">
        <v>183</v>
      </c>
      <c r="B192" s="116" t="s">
        <v>317</v>
      </c>
      <c r="C192" s="112" t="s">
        <v>30</v>
      </c>
      <c r="D192" s="112" t="s">
        <v>115</v>
      </c>
      <c r="E192" s="156" t="s">
        <v>30</v>
      </c>
      <c r="F192" s="156" t="s">
        <v>232</v>
      </c>
      <c r="G192" s="156" t="s">
        <v>256</v>
      </c>
      <c r="H192" s="156" t="s">
        <v>290</v>
      </c>
      <c r="I192" s="156">
        <v>49</v>
      </c>
      <c r="J192" s="156">
        <v>52</v>
      </c>
      <c r="K192" s="156" t="s">
        <v>257</v>
      </c>
      <c r="L192" s="110"/>
      <c r="M192" s="113" t="s">
        <v>55</v>
      </c>
      <c r="N192" s="121">
        <v>4</v>
      </c>
      <c r="O192" s="121">
        <v>5.5</v>
      </c>
      <c r="P192" s="121">
        <v>1.15</v>
      </c>
      <c r="Q192" s="125">
        <f t="shared" si="16"/>
        <v>6.325</v>
      </c>
      <c r="R192" s="113" t="s">
        <v>111</v>
      </c>
      <c r="S192" s="121">
        <v>4</v>
      </c>
      <c r="T192" s="121">
        <v>0.75</v>
      </c>
      <c r="U192" s="121"/>
      <c r="V192" s="121">
        <v>0.24</v>
      </c>
      <c r="W192" s="164">
        <f t="shared" si="17"/>
        <v>0.99</v>
      </c>
      <c r="X192" s="139">
        <v>7.95</v>
      </c>
      <c r="Y192" s="143" t="s">
        <v>259</v>
      </c>
      <c r="Z192" s="88"/>
      <c r="AA192" s="88"/>
    </row>
    <row r="193" s="79" customFormat="1" ht="27.95" customHeight="1" spans="1:27">
      <c r="A193" s="110">
        <v>184</v>
      </c>
      <c r="B193" s="116" t="s">
        <v>318</v>
      </c>
      <c r="C193" s="112" t="s">
        <v>30</v>
      </c>
      <c r="D193" s="112" t="s">
        <v>115</v>
      </c>
      <c r="E193" s="156" t="s">
        <v>30</v>
      </c>
      <c r="F193" s="156" t="s">
        <v>232</v>
      </c>
      <c r="G193" s="156" t="s">
        <v>256</v>
      </c>
      <c r="H193" s="156" t="s">
        <v>290</v>
      </c>
      <c r="I193" s="156">
        <v>49</v>
      </c>
      <c r="J193" s="156">
        <v>52</v>
      </c>
      <c r="K193" s="156" t="s">
        <v>257</v>
      </c>
      <c r="L193" s="110"/>
      <c r="M193" s="113" t="s">
        <v>55</v>
      </c>
      <c r="N193" s="121">
        <v>4</v>
      </c>
      <c r="O193" s="121">
        <v>7</v>
      </c>
      <c r="P193" s="121">
        <v>1.15</v>
      </c>
      <c r="Q193" s="125">
        <f t="shared" si="16"/>
        <v>8.05</v>
      </c>
      <c r="R193" s="113" t="s">
        <v>111</v>
      </c>
      <c r="S193" s="121">
        <v>4</v>
      </c>
      <c r="T193" s="121">
        <v>0.75</v>
      </c>
      <c r="U193" s="121"/>
      <c r="V193" s="121">
        <v>0.24</v>
      </c>
      <c r="W193" s="164">
        <f t="shared" si="17"/>
        <v>0.99</v>
      </c>
      <c r="X193" s="139">
        <v>9.85</v>
      </c>
      <c r="Y193" s="143" t="s">
        <v>259</v>
      </c>
      <c r="Z193" s="88"/>
      <c r="AA193" s="88"/>
    </row>
    <row r="194" s="79" customFormat="1" ht="27.95" customHeight="1" spans="1:27">
      <c r="A194" s="110">
        <v>185</v>
      </c>
      <c r="B194" s="116" t="s">
        <v>319</v>
      </c>
      <c r="C194" s="112" t="s">
        <v>30</v>
      </c>
      <c r="D194" s="112" t="s">
        <v>115</v>
      </c>
      <c r="E194" s="156" t="s">
        <v>30</v>
      </c>
      <c r="F194" s="156" t="s">
        <v>232</v>
      </c>
      <c r="G194" s="156" t="s">
        <v>256</v>
      </c>
      <c r="H194" s="156" t="s">
        <v>290</v>
      </c>
      <c r="I194" s="156">
        <v>49</v>
      </c>
      <c r="J194" s="156">
        <v>52</v>
      </c>
      <c r="K194" s="156" t="s">
        <v>257</v>
      </c>
      <c r="L194" s="110"/>
      <c r="M194" s="113" t="s">
        <v>55</v>
      </c>
      <c r="N194" s="121">
        <v>4</v>
      </c>
      <c r="O194" s="121">
        <v>9</v>
      </c>
      <c r="P194" s="121">
        <v>1.15</v>
      </c>
      <c r="Q194" s="125">
        <f t="shared" si="16"/>
        <v>10.35</v>
      </c>
      <c r="R194" s="113" t="s">
        <v>111</v>
      </c>
      <c r="S194" s="121">
        <v>4</v>
      </c>
      <c r="T194" s="121">
        <v>0.75</v>
      </c>
      <c r="U194" s="121"/>
      <c r="V194" s="121">
        <v>0.24</v>
      </c>
      <c r="W194" s="164">
        <f t="shared" si="17"/>
        <v>0.99</v>
      </c>
      <c r="X194" s="139">
        <v>12.35</v>
      </c>
      <c r="Y194" s="143" t="s">
        <v>259</v>
      </c>
      <c r="Z194" s="88"/>
      <c r="AA194" s="88"/>
    </row>
    <row r="195" s="79" customFormat="1" ht="27.95" customHeight="1" spans="1:27">
      <c r="A195" s="110">
        <v>186</v>
      </c>
      <c r="B195" s="116" t="s">
        <v>320</v>
      </c>
      <c r="C195" s="112" t="s">
        <v>30</v>
      </c>
      <c r="D195" s="112" t="s">
        <v>115</v>
      </c>
      <c r="E195" s="156" t="s">
        <v>30</v>
      </c>
      <c r="F195" s="156" t="s">
        <v>232</v>
      </c>
      <c r="G195" s="156" t="s">
        <v>256</v>
      </c>
      <c r="H195" s="156" t="s">
        <v>290</v>
      </c>
      <c r="I195" s="156">
        <v>49</v>
      </c>
      <c r="J195" s="156">
        <v>52</v>
      </c>
      <c r="K195" s="156" t="s">
        <v>257</v>
      </c>
      <c r="L195" s="110"/>
      <c r="M195" s="113" t="s">
        <v>55</v>
      </c>
      <c r="N195" s="121">
        <v>4</v>
      </c>
      <c r="O195" s="121">
        <v>7</v>
      </c>
      <c r="P195" s="121">
        <v>1.15</v>
      </c>
      <c r="Q195" s="125">
        <f t="shared" si="16"/>
        <v>8.05</v>
      </c>
      <c r="R195" s="113" t="s">
        <v>111</v>
      </c>
      <c r="S195" s="121">
        <v>4</v>
      </c>
      <c r="T195" s="121">
        <v>0.75</v>
      </c>
      <c r="U195" s="121"/>
      <c r="V195" s="121">
        <v>0.24</v>
      </c>
      <c r="W195" s="164">
        <f t="shared" si="17"/>
        <v>0.99</v>
      </c>
      <c r="X195" s="139">
        <v>9.85</v>
      </c>
      <c r="Y195" s="143" t="s">
        <v>259</v>
      </c>
      <c r="Z195" s="88"/>
      <c r="AA195" s="88"/>
    </row>
    <row r="196" s="79" customFormat="1" ht="27.95" customHeight="1" spans="1:27">
      <c r="A196" s="110">
        <v>187</v>
      </c>
      <c r="B196" s="116" t="s">
        <v>321</v>
      </c>
      <c r="C196" s="112" t="s">
        <v>30</v>
      </c>
      <c r="D196" s="112" t="s">
        <v>115</v>
      </c>
      <c r="E196" s="156" t="s">
        <v>30</v>
      </c>
      <c r="F196" s="156" t="s">
        <v>232</v>
      </c>
      <c r="G196" s="156" t="s">
        <v>256</v>
      </c>
      <c r="H196" s="156" t="s">
        <v>290</v>
      </c>
      <c r="I196" s="156">
        <v>49</v>
      </c>
      <c r="J196" s="156">
        <v>52</v>
      </c>
      <c r="K196" s="156" t="s">
        <v>257</v>
      </c>
      <c r="L196" s="110"/>
      <c r="M196" s="113" t="s">
        <v>55</v>
      </c>
      <c r="N196" s="121">
        <v>4</v>
      </c>
      <c r="O196" s="121">
        <v>8</v>
      </c>
      <c r="P196" s="121">
        <v>1.15</v>
      </c>
      <c r="Q196" s="125">
        <f t="shared" si="16"/>
        <v>9.2</v>
      </c>
      <c r="R196" s="113" t="s">
        <v>111</v>
      </c>
      <c r="S196" s="121">
        <v>4</v>
      </c>
      <c r="T196" s="121">
        <v>0.75</v>
      </c>
      <c r="U196" s="121"/>
      <c r="V196" s="121">
        <v>0.24</v>
      </c>
      <c r="W196" s="164">
        <f t="shared" si="17"/>
        <v>0.99</v>
      </c>
      <c r="X196" s="139">
        <v>11.1</v>
      </c>
      <c r="Y196" s="143" t="s">
        <v>259</v>
      </c>
      <c r="Z196" s="88"/>
      <c r="AA196" s="88"/>
    </row>
    <row r="197" s="79" customFormat="1" ht="27.95" customHeight="1" spans="1:27">
      <c r="A197" s="110">
        <v>188</v>
      </c>
      <c r="B197" s="116" t="s">
        <v>322</v>
      </c>
      <c r="C197" s="112" t="s">
        <v>30</v>
      </c>
      <c r="D197" s="112" t="s">
        <v>115</v>
      </c>
      <c r="E197" s="156" t="s">
        <v>30</v>
      </c>
      <c r="F197" s="156" t="s">
        <v>232</v>
      </c>
      <c r="G197" s="156" t="s">
        <v>256</v>
      </c>
      <c r="H197" s="156" t="s">
        <v>290</v>
      </c>
      <c r="I197" s="156">
        <v>49</v>
      </c>
      <c r="J197" s="156">
        <v>52</v>
      </c>
      <c r="K197" s="156" t="s">
        <v>257</v>
      </c>
      <c r="L197" s="110"/>
      <c r="M197" s="113" t="s">
        <v>55</v>
      </c>
      <c r="N197" s="121">
        <v>4</v>
      </c>
      <c r="O197" s="121">
        <v>6.5</v>
      </c>
      <c r="P197" s="121">
        <v>1.15</v>
      </c>
      <c r="Q197" s="125">
        <f t="shared" si="16"/>
        <v>7.475</v>
      </c>
      <c r="R197" s="113" t="s">
        <v>111</v>
      </c>
      <c r="S197" s="121">
        <v>4</v>
      </c>
      <c r="T197" s="121">
        <v>0.75</v>
      </c>
      <c r="U197" s="121"/>
      <c r="V197" s="121">
        <v>0.24</v>
      </c>
      <c r="W197" s="164">
        <f t="shared" si="17"/>
        <v>0.99</v>
      </c>
      <c r="X197" s="139">
        <v>9.25</v>
      </c>
      <c r="Y197" s="143" t="s">
        <v>259</v>
      </c>
      <c r="Z197" s="88"/>
      <c r="AA197" s="88"/>
    </row>
    <row r="198" s="79" customFormat="1" ht="27.95" customHeight="1" spans="1:27">
      <c r="A198" s="110">
        <v>189</v>
      </c>
      <c r="B198" s="116" t="s">
        <v>323</v>
      </c>
      <c r="C198" s="112" t="s">
        <v>30</v>
      </c>
      <c r="D198" s="112" t="s">
        <v>115</v>
      </c>
      <c r="E198" s="156" t="s">
        <v>30</v>
      </c>
      <c r="F198" s="156" t="s">
        <v>232</v>
      </c>
      <c r="G198" s="156" t="s">
        <v>256</v>
      </c>
      <c r="H198" s="156" t="s">
        <v>290</v>
      </c>
      <c r="I198" s="156">
        <v>49</v>
      </c>
      <c r="J198" s="156">
        <v>52</v>
      </c>
      <c r="K198" s="156" t="s">
        <v>257</v>
      </c>
      <c r="L198" s="110"/>
      <c r="M198" s="113" t="s">
        <v>55</v>
      </c>
      <c r="N198" s="121">
        <v>4</v>
      </c>
      <c r="O198" s="121">
        <v>6</v>
      </c>
      <c r="P198" s="121">
        <v>1.15</v>
      </c>
      <c r="Q198" s="125">
        <f t="shared" si="16"/>
        <v>6.9</v>
      </c>
      <c r="R198" s="113" t="s">
        <v>111</v>
      </c>
      <c r="S198" s="121">
        <v>4</v>
      </c>
      <c r="T198" s="121">
        <v>0.75</v>
      </c>
      <c r="U198" s="121"/>
      <c r="V198" s="121">
        <v>0.24</v>
      </c>
      <c r="W198" s="164">
        <f t="shared" si="17"/>
        <v>0.99</v>
      </c>
      <c r="X198" s="139">
        <v>8.6</v>
      </c>
      <c r="Y198" s="143" t="s">
        <v>259</v>
      </c>
      <c r="Z198" s="88"/>
      <c r="AA198" s="88"/>
    </row>
    <row r="199" s="79" customFormat="1" ht="27.95" customHeight="1" spans="1:27">
      <c r="A199" s="110">
        <v>190</v>
      </c>
      <c r="B199" s="116" t="s">
        <v>324</v>
      </c>
      <c r="C199" s="112" t="s">
        <v>30</v>
      </c>
      <c r="D199" s="112" t="s">
        <v>115</v>
      </c>
      <c r="E199" s="156" t="s">
        <v>30</v>
      </c>
      <c r="F199" s="156" t="s">
        <v>232</v>
      </c>
      <c r="G199" s="156" t="s">
        <v>256</v>
      </c>
      <c r="H199" s="156" t="s">
        <v>290</v>
      </c>
      <c r="I199" s="156">
        <v>49</v>
      </c>
      <c r="J199" s="156">
        <v>52</v>
      </c>
      <c r="K199" s="156" t="s">
        <v>257</v>
      </c>
      <c r="L199" s="110"/>
      <c r="M199" s="113" t="s">
        <v>55</v>
      </c>
      <c r="N199" s="121">
        <v>4</v>
      </c>
      <c r="O199" s="121">
        <v>6.5</v>
      </c>
      <c r="P199" s="121">
        <v>1.15</v>
      </c>
      <c r="Q199" s="125">
        <f t="shared" si="16"/>
        <v>7.475</v>
      </c>
      <c r="R199" s="113" t="s">
        <v>111</v>
      </c>
      <c r="S199" s="121">
        <v>4</v>
      </c>
      <c r="T199" s="121">
        <v>0.75</v>
      </c>
      <c r="U199" s="121"/>
      <c r="V199" s="121">
        <v>0.24</v>
      </c>
      <c r="W199" s="164">
        <f t="shared" si="17"/>
        <v>0.99</v>
      </c>
      <c r="X199" s="139">
        <v>9.25</v>
      </c>
      <c r="Y199" s="143" t="s">
        <v>259</v>
      </c>
      <c r="Z199" s="88"/>
      <c r="AA199" s="88"/>
    </row>
    <row r="200" s="79" customFormat="1" ht="27.95" customHeight="1" spans="1:27">
      <c r="A200" s="110">
        <v>191</v>
      </c>
      <c r="B200" s="116" t="s">
        <v>325</v>
      </c>
      <c r="C200" s="112" t="s">
        <v>30</v>
      </c>
      <c r="D200" s="112" t="s">
        <v>115</v>
      </c>
      <c r="E200" s="156" t="s">
        <v>30</v>
      </c>
      <c r="F200" s="156" t="s">
        <v>232</v>
      </c>
      <c r="G200" s="156" t="s">
        <v>256</v>
      </c>
      <c r="H200" s="156" t="s">
        <v>290</v>
      </c>
      <c r="I200" s="156">
        <v>49</v>
      </c>
      <c r="J200" s="156">
        <v>52</v>
      </c>
      <c r="K200" s="156" t="s">
        <v>257</v>
      </c>
      <c r="L200" s="110"/>
      <c r="M200" s="113" t="s">
        <v>55</v>
      </c>
      <c r="N200" s="121">
        <v>4</v>
      </c>
      <c r="O200" s="121">
        <v>6</v>
      </c>
      <c r="P200" s="121">
        <v>1.15</v>
      </c>
      <c r="Q200" s="125">
        <f t="shared" si="16"/>
        <v>6.9</v>
      </c>
      <c r="R200" s="113" t="s">
        <v>111</v>
      </c>
      <c r="S200" s="121">
        <v>4</v>
      </c>
      <c r="T200" s="121">
        <v>0.75</v>
      </c>
      <c r="U200" s="121"/>
      <c r="V200" s="121">
        <v>0.24</v>
      </c>
      <c r="W200" s="164">
        <f t="shared" si="17"/>
        <v>0.99</v>
      </c>
      <c r="X200" s="139">
        <v>8.6</v>
      </c>
      <c r="Y200" s="143" t="s">
        <v>259</v>
      </c>
      <c r="Z200" s="88"/>
      <c r="AA200" s="88"/>
    </row>
    <row r="201" s="79" customFormat="1" ht="27.95" customHeight="1" spans="1:27">
      <c r="A201" s="110">
        <v>192</v>
      </c>
      <c r="B201" s="116" t="s">
        <v>326</v>
      </c>
      <c r="C201" s="112" t="s">
        <v>30</v>
      </c>
      <c r="D201" s="112" t="s">
        <v>115</v>
      </c>
      <c r="E201" s="156" t="s">
        <v>30</v>
      </c>
      <c r="F201" s="156" t="s">
        <v>232</v>
      </c>
      <c r="G201" s="156" t="s">
        <v>256</v>
      </c>
      <c r="H201" s="156" t="s">
        <v>290</v>
      </c>
      <c r="I201" s="156">
        <v>49</v>
      </c>
      <c r="J201" s="156">
        <v>52</v>
      </c>
      <c r="K201" s="156" t="s">
        <v>257</v>
      </c>
      <c r="L201" s="110"/>
      <c r="M201" s="113" t="s">
        <v>55</v>
      </c>
      <c r="N201" s="121">
        <v>4</v>
      </c>
      <c r="O201" s="121">
        <v>5.5</v>
      </c>
      <c r="P201" s="121">
        <v>1.15</v>
      </c>
      <c r="Q201" s="125">
        <f t="shared" si="16"/>
        <v>6.325</v>
      </c>
      <c r="R201" s="113" t="s">
        <v>111</v>
      </c>
      <c r="S201" s="121">
        <v>4</v>
      </c>
      <c r="T201" s="121">
        <v>0.75</v>
      </c>
      <c r="U201" s="121"/>
      <c r="V201" s="121">
        <v>0.24</v>
      </c>
      <c r="W201" s="164">
        <f t="shared" si="17"/>
        <v>0.99</v>
      </c>
      <c r="X201" s="139">
        <v>7.95</v>
      </c>
      <c r="Y201" s="143" t="s">
        <v>259</v>
      </c>
      <c r="Z201" s="88"/>
      <c r="AA201" s="88"/>
    </row>
    <row r="202" s="79" customFormat="1" ht="27.95" customHeight="1" spans="1:27">
      <c r="A202" s="110">
        <v>193</v>
      </c>
      <c r="B202" s="116" t="s">
        <v>327</v>
      </c>
      <c r="C202" s="112" t="s">
        <v>30</v>
      </c>
      <c r="D202" s="112" t="s">
        <v>115</v>
      </c>
      <c r="E202" s="156" t="s">
        <v>30</v>
      </c>
      <c r="F202" s="156" t="s">
        <v>232</v>
      </c>
      <c r="G202" s="156" t="s">
        <v>256</v>
      </c>
      <c r="H202" s="156" t="s">
        <v>290</v>
      </c>
      <c r="I202" s="156">
        <v>49</v>
      </c>
      <c r="J202" s="156">
        <v>52</v>
      </c>
      <c r="K202" s="156" t="s">
        <v>257</v>
      </c>
      <c r="L202" s="110"/>
      <c r="M202" s="113" t="s">
        <v>55</v>
      </c>
      <c r="N202" s="121">
        <v>4</v>
      </c>
      <c r="O202" s="121">
        <v>5.5</v>
      </c>
      <c r="P202" s="121">
        <v>1.15</v>
      </c>
      <c r="Q202" s="125">
        <f t="shared" si="16"/>
        <v>6.325</v>
      </c>
      <c r="R202" s="113" t="s">
        <v>111</v>
      </c>
      <c r="S202" s="121">
        <v>4</v>
      </c>
      <c r="T202" s="121">
        <v>0.75</v>
      </c>
      <c r="U202" s="121"/>
      <c r="V202" s="121">
        <v>0.24</v>
      </c>
      <c r="W202" s="164">
        <f t="shared" si="17"/>
        <v>0.99</v>
      </c>
      <c r="X202" s="139">
        <v>7.95</v>
      </c>
      <c r="Y202" s="143" t="s">
        <v>259</v>
      </c>
      <c r="Z202" s="88"/>
      <c r="AA202" s="88"/>
    </row>
    <row r="203" s="79" customFormat="1" ht="27.95" customHeight="1" spans="1:27">
      <c r="A203" s="110">
        <v>194</v>
      </c>
      <c r="B203" s="116" t="s">
        <v>328</v>
      </c>
      <c r="C203" s="112" t="s">
        <v>30</v>
      </c>
      <c r="D203" s="112" t="s">
        <v>115</v>
      </c>
      <c r="E203" s="156" t="s">
        <v>30</v>
      </c>
      <c r="F203" s="156" t="s">
        <v>232</v>
      </c>
      <c r="G203" s="156" t="s">
        <v>256</v>
      </c>
      <c r="H203" s="156" t="s">
        <v>290</v>
      </c>
      <c r="I203" s="156">
        <v>49</v>
      </c>
      <c r="J203" s="156">
        <v>52</v>
      </c>
      <c r="K203" s="156" t="s">
        <v>257</v>
      </c>
      <c r="L203" s="110"/>
      <c r="M203" s="113" t="s">
        <v>55</v>
      </c>
      <c r="N203" s="121">
        <v>4</v>
      </c>
      <c r="O203" s="121">
        <v>6.5</v>
      </c>
      <c r="P203" s="121">
        <v>1.15</v>
      </c>
      <c r="Q203" s="125">
        <f t="shared" si="16"/>
        <v>7.475</v>
      </c>
      <c r="R203" s="113" t="s">
        <v>111</v>
      </c>
      <c r="S203" s="121">
        <v>4</v>
      </c>
      <c r="T203" s="121">
        <v>0.75</v>
      </c>
      <c r="U203" s="121"/>
      <c r="V203" s="121">
        <v>0.24</v>
      </c>
      <c r="W203" s="164">
        <f t="shared" si="17"/>
        <v>0.99</v>
      </c>
      <c r="X203" s="139">
        <v>9.25</v>
      </c>
      <c r="Y203" s="143" t="s">
        <v>259</v>
      </c>
      <c r="Z203" s="88"/>
      <c r="AA203" s="88"/>
    </row>
    <row r="204" s="79" customFormat="1" ht="27.95" customHeight="1" spans="1:27">
      <c r="A204" s="110">
        <v>195</v>
      </c>
      <c r="B204" s="116" t="s">
        <v>329</v>
      </c>
      <c r="C204" s="112" t="s">
        <v>30</v>
      </c>
      <c r="D204" s="112" t="s">
        <v>115</v>
      </c>
      <c r="E204" s="156" t="s">
        <v>30</v>
      </c>
      <c r="F204" s="156" t="s">
        <v>232</v>
      </c>
      <c r="G204" s="156" t="s">
        <v>256</v>
      </c>
      <c r="H204" s="156" t="s">
        <v>290</v>
      </c>
      <c r="I204" s="156">
        <v>49</v>
      </c>
      <c r="J204" s="156">
        <v>52</v>
      </c>
      <c r="K204" s="156" t="s">
        <v>257</v>
      </c>
      <c r="L204" s="110"/>
      <c r="M204" s="113" t="s">
        <v>55</v>
      </c>
      <c r="N204" s="121">
        <v>4</v>
      </c>
      <c r="O204" s="121">
        <v>4.5</v>
      </c>
      <c r="P204" s="121">
        <v>1.15</v>
      </c>
      <c r="Q204" s="125">
        <f t="shared" si="16"/>
        <v>5.175</v>
      </c>
      <c r="R204" s="113" t="s">
        <v>111</v>
      </c>
      <c r="S204" s="121">
        <v>4</v>
      </c>
      <c r="T204" s="121">
        <v>0.75</v>
      </c>
      <c r="U204" s="121"/>
      <c r="V204" s="121">
        <v>0.24</v>
      </c>
      <c r="W204" s="164">
        <f t="shared" si="17"/>
        <v>0.99</v>
      </c>
      <c r="X204" s="139">
        <v>6.7</v>
      </c>
      <c r="Y204" s="143" t="s">
        <v>259</v>
      </c>
      <c r="Z204" s="88"/>
      <c r="AA204" s="88"/>
    </row>
    <row r="205" s="79" customFormat="1" ht="27.95" customHeight="1" spans="1:27">
      <c r="A205" s="110">
        <v>196</v>
      </c>
      <c r="B205" s="116" t="s">
        <v>330</v>
      </c>
      <c r="C205" s="112" t="s">
        <v>30</v>
      </c>
      <c r="D205" s="112" t="s">
        <v>115</v>
      </c>
      <c r="E205" s="156" t="s">
        <v>30</v>
      </c>
      <c r="F205" s="156" t="s">
        <v>232</v>
      </c>
      <c r="G205" s="156" t="s">
        <v>256</v>
      </c>
      <c r="H205" s="156" t="s">
        <v>290</v>
      </c>
      <c r="I205" s="156">
        <v>49</v>
      </c>
      <c r="J205" s="156">
        <v>52</v>
      </c>
      <c r="K205" s="156" t="s">
        <v>257</v>
      </c>
      <c r="L205" s="110"/>
      <c r="M205" s="113" t="s">
        <v>55</v>
      </c>
      <c r="N205" s="121">
        <v>4</v>
      </c>
      <c r="O205" s="121">
        <v>6.5</v>
      </c>
      <c r="P205" s="121">
        <v>1.15</v>
      </c>
      <c r="Q205" s="125">
        <f t="shared" si="16"/>
        <v>7.475</v>
      </c>
      <c r="R205" s="113" t="s">
        <v>111</v>
      </c>
      <c r="S205" s="121">
        <v>4</v>
      </c>
      <c r="T205" s="121">
        <v>0.75</v>
      </c>
      <c r="U205" s="121"/>
      <c r="V205" s="121">
        <v>0.24</v>
      </c>
      <c r="W205" s="164">
        <f t="shared" si="17"/>
        <v>0.99</v>
      </c>
      <c r="X205" s="139">
        <v>9.25</v>
      </c>
      <c r="Y205" s="143" t="s">
        <v>259</v>
      </c>
      <c r="Z205" s="88"/>
      <c r="AA205" s="88"/>
    </row>
    <row r="206" s="79" customFormat="1" ht="27.95" customHeight="1" spans="1:27">
      <c r="A206" s="110">
        <v>197</v>
      </c>
      <c r="B206" s="116" t="s">
        <v>331</v>
      </c>
      <c r="C206" s="112" t="s">
        <v>30</v>
      </c>
      <c r="D206" s="112" t="s">
        <v>115</v>
      </c>
      <c r="E206" s="156" t="s">
        <v>30</v>
      </c>
      <c r="F206" s="156" t="s">
        <v>232</v>
      </c>
      <c r="G206" s="156" t="s">
        <v>256</v>
      </c>
      <c r="H206" s="156" t="s">
        <v>290</v>
      </c>
      <c r="I206" s="156">
        <v>49</v>
      </c>
      <c r="J206" s="156">
        <v>52</v>
      </c>
      <c r="K206" s="156" t="s">
        <v>257</v>
      </c>
      <c r="L206" s="110"/>
      <c r="M206" s="113" t="s">
        <v>55</v>
      </c>
      <c r="N206" s="121">
        <v>4</v>
      </c>
      <c r="O206" s="121">
        <v>5.5</v>
      </c>
      <c r="P206" s="121">
        <v>1.15</v>
      </c>
      <c r="Q206" s="125">
        <f t="shared" si="16"/>
        <v>6.325</v>
      </c>
      <c r="R206" s="113" t="s">
        <v>111</v>
      </c>
      <c r="S206" s="121">
        <v>4</v>
      </c>
      <c r="T206" s="121">
        <v>0.75</v>
      </c>
      <c r="U206" s="121"/>
      <c r="V206" s="121">
        <v>0.24</v>
      </c>
      <c r="W206" s="164">
        <f t="shared" si="17"/>
        <v>0.99</v>
      </c>
      <c r="X206" s="139">
        <v>7.95</v>
      </c>
      <c r="Y206" s="143" t="s">
        <v>259</v>
      </c>
      <c r="Z206" s="88"/>
      <c r="AA206" s="88"/>
    </row>
    <row r="207" s="79" customFormat="1" ht="27.95" customHeight="1" spans="1:27">
      <c r="A207" s="110">
        <v>198</v>
      </c>
      <c r="B207" s="116" t="s">
        <v>332</v>
      </c>
      <c r="C207" s="112" t="s">
        <v>30</v>
      </c>
      <c r="D207" s="112" t="s">
        <v>115</v>
      </c>
      <c r="E207" s="156" t="s">
        <v>30</v>
      </c>
      <c r="F207" s="156" t="s">
        <v>232</v>
      </c>
      <c r="G207" s="156" t="s">
        <v>256</v>
      </c>
      <c r="H207" s="156" t="s">
        <v>290</v>
      </c>
      <c r="I207" s="156">
        <v>49</v>
      </c>
      <c r="J207" s="156">
        <v>52</v>
      </c>
      <c r="K207" s="156" t="s">
        <v>257</v>
      </c>
      <c r="L207" s="110"/>
      <c r="M207" s="113" t="s">
        <v>55</v>
      </c>
      <c r="N207" s="121">
        <v>4</v>
      </c>
      <c r="O207" s="121">
        <v>8</v>
      </c>
      <c r="P207" s="121">
        <v>1.15</v>
      </c>
      <c r="Q207" s="125">
        <f t="shared" si="16"/>
        <v>9.2</v>
      </c>
      <c r="R207" s="113" t="s">
        <v>111</v>
      </c>
      <c r="S207" s="121">
        <v>4</v>
      </c>
      <c r="T207" s="121">
        <v>0.75</v>
      </c>
      <c r="U207" s="121"/>
      <c r="V207" s="121">
        <v>0.24</v>
      </c>
      <c r="W207" s="164">
        <f t="shared" si="17"/>
        <v>0.99</v>
      </c>
      <c r="X207" s="139">
        <v>11.1</v>
      </c>
      <c r="Y207" s="143" t="s">
        <v>259</v>
      </c>
      <c r="Z207" s="88"/>
      <c r="AA207" s="88"/>
    </row>
    <row r="208" s="79" customFormat="1" ht="27.95" customHeight="1" spans="1:27">
      <c r="A208" s="110">
        <v>199</v>
      </c>
      <c r="B208" s="116" t="s">
        <v>333</v>
      </c>
      <c r="C208" s="112" t="s">
        <v>30</v>
      </c>
      <c r="D208" s="112" t="s">
        <v>115</v>
      </c>
      <c r="E208" s="156" t="s">
        <v>30</v>
      </c>
      <c r="F208" s="156" t="s">
        <v>232</v>
      </c>
      <c r="G208" s="156" t="s">
        <v>256</v>
      </c>
      <c r="H208" s="156" t="s">
        <v>290</v>
      </c>
      <c r="I208" s="156">
        <v>49</v>
      </c>
      <c r="J208" s="156">
        <v>52</v>
      </c>
      <c r="K208" s="156" t="s">
        <v>257</v>
      </c>
      <c r="L208" s="110"/>
      <c r="M208" s="113" t="s">
        <v>55</v>
      </c>
      <c r="N208" s="121">
        <v>4</v>
      </c>
      <c r="O208" s="121">
        <v>8</v>
      </c>
      <c r="P208" s="121">
        <v>1.15</v>
      </c>
      <c r="Q208" s="125">
        <f t="shared" si="16"/>
        <v>9.2</v>
      </c>
      <c r="R208" s="113" t="s">
        <v>111</v>
      </c>
      <c r="S208" s="121">
        <v>4</v>
      </c>
      <c r="T208" s="121">
        <v>0.75</v>
      </c>
      <c r="U208" s="121"/>
      <c r="V208" s="121">
        <v>0.24</v>
      </c>
      <c r="W208" s="164">
        <f t="shared" si="17"/>
        <v>0.99</v>
      </c>
      <c r="X208" s="139">
        <v>11.1</v>
      </c>
      <c r="Y208" s="143" t="s">
        <v>259</v>
      </c>
      <c r="Z208" s="88"/>
      <c r="AA208" s="88"/>
    </row>
    <row r="209" s="79" customFormat="1" ht="27.95" customHeight="1" spans="1:27">
      <c r="A209" s="110">
        <v>200</v>
      </c>
      <c r="B209" s="116" t="s">
        <v>334</v>
      </c>
      <c r="C209" s="112" t="s">
        <v>30</v>
      </c>
      <c r="D209" s="112" t="s">
        <v>115</v>
      </c>
      <c r="E209" s="156" t="s">
        <v>30</v>
      </c>
      <c r="F209" s="156" t="s">
        <v>232</v>
      </c>
      <c r="G209" s="156" t="s">
        <v>256</v>
      </c>
      <c r="H209" s="156" t="s">
        <v>290</v>
      </c>
      <c r="I209" s="156">
        <v>49</v>
      </c>
      <c r="J209" s="156">
        <v>52</v>
      </c>
      <c r="K209" s="156" t="s">
        <v>257</v>
      </c>
      <c r="L209" s="110"/>
      <c r="M209" s="113" t="s">
        <v>55</v>
      </c>
      <c r="N209" s="121">
        <v>4</v>
      </c>
      <c r="O209" s="121">
        <v>7</v>
      </c>
      <c r="P209" s="121">
        <v>1.15</v>
      </c>
      <c r="Q209" s="125">
        <f t="shared" si="16"/>
        <v>8.05</v>
      </c>
      <c r="R209" s="113" t="s">
        <v>111</v>
      </c>
      <c r="S209" s="121">
        <v>4</v>
      </c>
      <c r="T209" s="121">
        <v>0.75</v>
      </c>
      <c r="U209" s="121"/>
      <c r="V209" s="121">
        <v>0.24</v>
      </c>
      <c r="W209" s="164">
        <f t="shared" si="17"/>
        <v>0.99</v>
      </c>
      <c r="X209" s="139">
        <v>9.85</v>
      </c>
      <c r="Y209" s="143" t="s">
        <v>259</v>
      </c>
      <c r="Z209" s="88"/>
      <c r="AA209" s="88"/>
    </row>
    <row r="210" s="79" customFormat="1" ht="27.95" customHeight="1" spans="1:27">
      <c r="A210" s="110">
        <v>201</v>
      </c>
      <c r="B210" s="116" t="s">
        <v>335</v>
      </c>
      <c r="C210" s="112" t="s">
        <v>30</v>
      </c>
      <c r="D210" s="112" t="s">
        <v>115</v>
      </c>
      <c r="E210" s="156" t="s">
        <v>30</v>
      </c>
      <c r="F210" s="156" t="s">
        <v>232</v>
      </c>
      <c r="G210" s="156" t="s">
        <v>256</v>
      </c>
      <c r="H210" s="156" t="s">
        <v>290</v>
      </c>
      <c r="I210" s="156">
        <v>49</v>
      </c>
      <c r="J210" s="156">
        <v>52</v>
      </c>
      <c r="K210" s="156" t="s">
        <v>257</v>
      </c>
      <c r="L210" s="110"/>
      <c r="M210" s="113" t="s">
        <v>55</v>
      </c>
      <c r="N210" s="121">
        <v>4</v>
      </c>
      <c r="O210" s="121">
        <v>8</v>
      </c>
      <c r="P210" s="121">
        <v>1.15</v>
      </c>
      <c r="Q210" s="125">
        <f t="shared" si="16"/>
        <v>9.2</v>
      </c>
      <c r="R210" s="113" t="s">
        <v>111</v>
      </c>
      <c r="S210" s="121">
        <v>4</v>
      </c>
      <c r="T210" s="121">
        <v>0.75</v>
      </c>
      <c r="U210" s="121"/>
      <c r="V210" s="121">
        <v>0.24</v>
      </c>
      <c r="W210" s="164">
        <f t="shared" si="17"/>
        <v>0.99</v>
      </c>
      <c r="X210" s="139">
        <v>11.1</v>
      </c>
      <c r="Y210" s="143" t="s">
        <v>259</v>
      </c>
      <c r="Z210" s="88"/>
      <c r="AA210" s="88"/>
    </row>
    <row r="211" s="79" customFormat="1" ht="27.95" customHeight="1" spans="1:27">
      <c r="A211" s="110">
        <v>202</v>
      </c>
      <c r="B211" s="116" t="s">
        <v>336</v>
      </c>
      <c r="C211" s="112" t="s">
        <v>30</v>
      </c>
      <c r="D211" s="112" t="s">
        <v>115</v>
      </c>
      <c r="E211" s="156" t="s">
        <v>30</v>
      </c>
      <c r="F211" s="156" t="s">
        <v>232</v>
      </c>
      <c r="G211" s="156" t="s">
        <v>256</v>
      </c>
      <c r="H211" s="156" t="s">
        <v>290</v>
      </c>
      <c r="I211" s="156">
        <v>49</v>
      </c>
      <c r="J211" s="156">
        <v>52</v>
      </c>
      <c r="K211" s="156" t="s">
        <v>257</v>
      </c>
      <c r="L211" s="110"/>
      <c r="M211" s="113" t="s">
        <v>55</v>
      </c>
      <c r="N211" s="121">
        <v>4</v>
      </c>
      <c r="O211" s="121">
        <v>6.5</v>
      </c>
      <c r="P211" s="121">
        <v>1.15</v>
      </c>
      <c r="Q211" s="125">
        <f t="shared" si="16"/>
        <v>7.475</v>
      </c>
      <c r="R211" s="113" t="s">
        <v>111</v>
      </c>
      <c r="S211" s="121">
        <v>4</v>
      </c>
      <c r="T211" s="121">
        <v>0.75</v>
      </c>
      <c r="U211" s="121"/>
      <c r="V211" s="121">
        <v>0.24</v>
      </c>
      <c r="W211" s="164">
        <f t="shared" si="17"/>
        <v>0.99</v>
      </c>
      <c r="X211" s="139">
        <v>9.25</v>
      </c>
      <c r="Y211" s="143" t="s">
        <v>259</v>
      </c>
      <c r="Z211" s="88"/>
      <c r="AA211" s="88"/>
    </row>
    <row r="212" s="79" customFormat="1" ht="27.95" customHeight="1" spans="1:27">
      <c r="A212" s="110">
        <v>203</v>
      </c>
      <c r="B212" s="116" t="s">
        <v>337</v>
      </c>
      <c r="C212" s="112" t="s">
        <v>30</v>
      </c>
      <c r="D212" s="112" t="s">
        <v>115</v>
      </c>
      <c r="E212" s="156" t="s">
        <v>30</v>
      </c>
      <c r="F212" s="156" t="s">
        <v>232</v>
      </c>
      <c r="G212" s="156" t="s">
        <v>256</v>
      </c>
      <c r="H212" s="156" t="s">
        <v>290</v>
      </c>
      <c r="I212" s="156">
        <v>49</v>
      </c>
      <c r="J212" s="156">
        <v>52</v>
      </c>
      <c r="K212" s="156" t="s">
        <v>257</v>
      </c>
      <c r="L212" s="110"/>
      <c r="M212" s="113" t="s">
        <v>55</v>
      </c>
      <c r="N212" s="121">
        <v>4</v>
      </c>
      <c r="O212" s="121">
        <v>7</v>
      </c>
      <c r="P212" s="121">
        <v>1.15</v>
      </c>
      <c r="Q212" s="125">
        <f t="shared" si="16"/>
        <v>8.05</v>
      </c>
      <c r="R212" s="113" t="s">
        <v>111</v>
      </c>
      <c r="S212" s="121">
        <v>4</v>
      </c>
      <c r="T212" s="121">
        <v>0.75</v>
      </c>
      <c r="U212" s="121"/>
      <c r="V212" s="121">
        <v>0.24</v>
      </c>
      <c r="W212" s="164">
        <f t="shared" si="17"/>
        <v>0.99</v>
      </c>
      <c r="X212" s="139">
        <v>9.85</v>
      </c>
      <c r="Y212" s="143" t="s">
        <v>259</v>
      </c>
      <c r="Z212" s="88"/>
      <c r="AA212" s="88"/>
    </row>
    <row r="213" s="79" customFormat="1" ht="27.95" customHeight="1" spans="1:27">
      <c r="A213" s="110">
        <v>204</v>
      </c>
      <c r="B213" s="116" t="s">
        <v>338</v>
      </c>
      <c r="C213" s="112" t="s">
        <v>30</v>
      </c>
      <c r="D213" s="112" t="s">
        <v>115</v>
      </c>
      <c r="E213" s="156" t="s">
        <v>30</v>
      </c>
      <c r="F213" s="156" t="s">
        <v>232</v>
      </c>
      <c r="G213" s="156" t="s">
        <v>256</v>
      </c>
      <c r="H213" s="156" t="s">
        <v>290</v>
      </c>
      <c r="I213" s="156">
        <v>49</v>
      </c>
      <c r="J213" s="156">
        <v>52</v>
      </c>
      <c r="K213" s="156" t="s">
        <v>257</v>
      </c>
      <c r="L213" s="110"/>
      <c r="M213" s="113" t="s">
        <v>55</v>
      </c>
      <c r="N213" s="121">
        <v>4</v>
      </c>
      <c r="O213" s="121">
        <v>8</v>
      </c>
      <c r="P213" s="121">
        <v>1.15</v>
      </c>
      <c r="Q213" s="125">
        <f t="shared" si="16"/>
        <v>9.2</v>
      </c>
      <c r="R213" s="113" t="s">
        <v>111</v>
      </c>
      <c r="S213" s="121">
        <v>4</v>
      </c>
      <c r="T213" s="121">
        <v>0.75</v>
      </c>
      <c r="U213" s="121"/>
      <c r="V213" s="121">
        <v>0.24</v>
      </c>
      <c r="W213" s="164">
        <f t="shared" si="17"/>
        <v>0.99</v>
      </c>
      <c r="X213" s="139">
        <v>11.1</v>
      </c>
      <c r="Y213" s="143" t="s">
        <v>259</v>
      </c>
      <c r="Z213" s="88"/>
      <c r="AA213" s="88"/>
    </row>
    <row r="214" s="79" customFormat="1" ht="27.95" customHeight="1" spans="1:27">
      <c r="A214" s="110">
        <v>205</v>
      </c>
      <c r="B214" s="116" t="s">
        <v>339</v>
      </c>
      <c r="C214" s="112" t="s">
        <v>30</v>
      </c>
      <c r="D214" s="112" t="s">
        <v>115</v>
      </c>
      <c r="E214" s="156" t="s">
        <v>30</v>
      </c>
      <c r="F214" s="156" t="s">
        <v>232</v>
      </c>
      <c r="G214" s="156" t="s">
        <v>256</v>
      </c>
      <c r="H214" s="156" t="s">
        <v>290</v>
      </c>
      <c r="I214" s="156">
        <v>49</v>
      </c>
      <c r="J214" s="156">
        <v>52</v>
      </c>
      <c r="K214" s="156" t="s">
        <v>257</v>
      </c>
      <c r="L214" s="110"/>
      <c r="M214" s="113" t="s">
        <v>55</v>
      </c>
      <c r="N214" s="121">
        <v>4</v>
      </c>
      <c r="O214" s="121">
        <v>7.5</v>
      </c>
      <c r="P214" s="121">
        <v>1.15</v>
      </c>
      <c r="Q214" s="125">
        <f t="shared" si="16"/>
        <v>8.625</v>
      </c>
      <c r="R214" s="113" t="s">
        <v>111</v>
      </c>
      <c r="S214" s="121">
        <v>4</v>
      </c>
      <c r="T214" s="121">
        <v>0.75</v>
      </c>
      <c r="U214" s="121"/>
      <c r="V214" s="121">
        <v>0.24</v>
      </c>
      <c r="W214" s="164">
        <f t="shared" si="17"/>
        <v>0.99</v>
      </c>
      <c r="X214" s="139">
        <v>10.5</v>
      </c>
      <c r="Y214" s="143" t="s">
        <v>259</v>
      </c>
      <c r="Z214" s="88"/>
      <c r="AA214" s="88"/>
    </row>
    <row r="215" s="79" customFormat="1" ht="27.95" customHeight="1" spans="1:27">
      <c r="A215" s="110">
        <v>206</v>
      </c>
      <c r="B215" s="116" t="s">
        <v>340</v>
      </c>
      <c r="C215" s="112" t="s">
        <v>30</v>
      </c>
      <c r="D215" s="112" t="s">
        <v>115</v>
      </c>
      <c r="E215" s="156" t="s">
        <v>30</v>
      </c>
      <c r="F215" s="156" t="s">
        <v>232</v>
      </c>
      <c r="G215" s="156" t="s">
        <v>274</v>
      </c>
      <c r="H215" s="156" t="s">
        <v>257</v>
      </c>
      <c r="I215" s="156">
        <v>35</v>
      </c>
      <c r="J215" s="156">
        <v>39</v>
      </c>
      <c r="K215" s="156" t="s">
        <v>284</v>
      </c>
      <c r="L215" s="110"/>
      <c r="M215" s="113" t="s">
        <v>36</v>
      </c>
      <c r="N215" s="121">
        <v>2</v>
      </c>
      <c r="O215" s="121">
        <v>3.5</v>
      </c>
      <c r="P215" s="121">
        <v>0.96</v>
      </c>
      <c r="Q215" s="125">
        <f t="shared" si="16"/>
        <v>3.36</v>
      </c>
      <c r="R215" s="113" t="s">
        <v>111</v>
      </c>
      <c r="S215" s="121">
        <v>4</v>
      </c>
      <c r="T215" s="121">
        <v>0.75</v>
      </c>
      <c r="U215" s="121"/>
      <c r="V215" s="121">
        <v>0.24</v>
      </c>
      <c r="W215" s="164">
        <f t="shared" si="17"/>
        <v>0.99</v>
      </c>
      <c r="X215" s="139">
        <v>4.75</v>
      </c>
      <c r="Y215" s="143" t="s">
        <v>259</v>
      </c>
      <c r="Z215" s="88"/>
      <c r="AA215" s="88"/>
    </row>
    <row r="216" s="79" customFormat="1" ht="27.95" customHeight="1" spans="1:27">
      <c r="A216" s="110">
        <v>207</v>
      </c>
      <c r="B216" s="116" t="s">
        <v>341</v>
      </c>
      <c r="C216" s="112" t="s">
        <v>30</v>
      </c>
      <c r="D216" s="112" t="s">
        <v>115</v>
      </c>
      <c r="E216" s="156" t="s">
        <v>30</v>
      </c>
      <c r="F216" s="156" t="s">
        <v>232</v>
      </c>
      <c r="G216" s="156" t="s">
        <v>274</v>
      </c>
      <c r="H216" s="156" t="s">
        <v>257</v>
      </c>
      <c r="I216" s="156">
        <v>35</v>
      </c>
      <c r="J216" s="156">
        <v>39</v>
      </c>
      <c r="K216" s="156" t="s">
        <v>284</v>
      </c>
      <c r="L216" s="110"/>
      <c r="M216" s="113" t="s">
        <v>36</v>
      </c>
      <c r="N216" s="121">
        <v>2</v>
      </c>
      <c r="O216" s="121">
        <v>5.25</v>
      </c>
      <c r="P216" s="121">
        <v>0.96</v>
      </c>
      <c r="Q216" s="125">
        <f t="shared" si="16"/>
        <v>5.04</v>
      </c>
      <c r="R216" s="113" t="s">
        <v>111</v>
      </c>
      <c r="S216" s="121">
        <v>4</v>
      </c>
      <c r="T216" s="121">
        <v>0.75</v>
      </c>
      <c r="U216" s="121"/>
      <c r="V216" s="121">
        <v>0.24</v>
      </c>
      <c r="W216" s="164">
        <f t="shared" si="17"/>
        <v>0.99</v>
      </c>
      <c r="X216" s="139">
        <v>6.55</v>
      </c>
      <c r="Y216" s="143" t="s">
        <v>259</v>
      </c>
      <c r="Z216" s="88"/>
      <c r="AA216" s="88"/>
    </row>
    <row r="217" s="79" customFormat="1" ht="27.95" customHeight="1" spans="1:27">
      <c r="A217" s="110">
        <v>208</v>
      </c>
      <c r="B217" s="116" t="s">
        <v>342</v>
      </c>
      <c r="C217" s="112" t="s">
        <v>30</v>
      </c>
      <c r="D217" s="155" t="s">
        <v>31</v>
      </c>
      <c r="E217" s="156" t="s">
        <v>30</v>
      </c>
      <c r="F217" s="156" t="s">
        <v>282</v>
      </c>
      <c r="G217" s="156" t="s">
        <v>283</v>
      </c>
      <c r="H217" s="156" t="s">
        <v>257</v>
      </c>
      <c r="I217" s="156">
        <v>32</v>
      </c>
      <c r="J217" s="156">
        <v>34</v>
      </c>
      <c r="K217" s="156" t="s">
        <v>343</v>
      </c>
      <c r="L217" s="110"/>
      <c r="M217" s="113" t="s">
        <v>36</v>
      </c>
      <c r="N217" s="121">
        <v>2</v>
      </c>
      <c r="O217" s="121">
        <v>3.25</v>
      </c>
      <c r="P217" s="121">
        <v>0.8</v>
      </c>
      <c r="Q217" s="125">
        <f t="shared" si="16"/>
        <v>2.6</v>
      </c>
      <c r="R217" s="113" t="s">
        <v>111</v>
      </c>
      <c r="S217" s="121">
        <v>4</v>
      </c>
      <c r="T217" s="121">
        <v>0.62</v>
      </c>
      <c r="U217" s="121"/>
      <c r="V217" s="121">
        <v>0.2</v>
      </c>
      <c r="W217" s="164">
        <f t="shared" si="17"/>
        <v>0.82</v>
      </c>
      <c r="X217" s="139">
        <v>3.75</v>
      </c>
      <c r="Y217" s="143" t="s">
        <v>259</v>
      </c>
      <c r="Z217" s="88"/>
      <c r="AA217" s="88"/>
    </row>
    <row r="218" s="79" customFormat="1" ht="27.95" customHeight="1" spans="1:27">
      <c r="A218" s="110">
        <v>209</v>
      </c>
      <c r="B218" s="116" t="s">
        <v>344</v>
      </c>
      <c r="C218" s="112" t="s">
        <v>30</v>
      </c>
      <c r="D218" s="155" t="s">
        <v>31</v>
      </c>
      <c r="E218" s="156" t="s">
        <v>30</v>
      </c>
      <c r="F218" s="156" t="s">
        <v>282</v>
      </c>
      <c r="G218" s="156" t="s">
        <v>283</v>
      </c>
      <c r="H218" s="156" t="s">
        <v>257</v>
      </c>
      <c r="I218" s="156">
        <v>32</v>
      </c>
      <c r="J218" s="156">
        <v>34</v>
      </c>
      <c r="K218" s="156" t="s">
        <v>343</v>
      </c>
      <c r="L218" s="110"/>
      <c r="M218" s="113" t="s">
        <v>36</v>
      </c>
      <c r="N218" s="121">
        <v>2</v>
      </c>
      <c r="O218" s="121">
        <v>3.25</v>
      </c>
      <c r="P218" s="121">
        <v>0.8</v>
      </c>
      <c r="Q218" s="125">
        <f t="shared" si="16"/>
        <v>2.6</v>
      </c>
      <c r="R218" s="113" t="s">
        <v>111</v>
      </c>
      <c r="S218" s="121">
        <v>4</v>
      </c>
      <c r="T218" s="121">
        <v>0.62</v>
      </c>
      <c r="U218" s="121"/>
      <c r="V218" s="121">
        <v>0.2</v>
      </c>
      <c r="W218" s="164">
        <f t="shared" si="17"/>
        <v>0.82</v>
      </c>
      <c r="X218" s="139">
        <v>3.75</v>
      </c>
      <c r="Y218" s="143" t="s">
        <v>259</v>
      </c>
      <c r="Z218" s="88"/>
      <c r="AA218" s="88"/>
    </row>
    <row r="219" s="79" customFormat="1" ht="27.95" customHeight="1" spans="1:27">
      <c r="A219" s="110">
        <v>210</v>
      </c>
      <c r="B219" s="116" t="s">
        <v>345</v>
      </c>
      <c r="C219" s="112" t="s">
        <v>30</v>
      </c>
      <c r="D219" s="155" t="s">
        <v>31</v>
      </c>
      <c r="E219" s="156" t="s">
        <v>30</v>
      </c>
      <c r="F219" s="156" t="s">
        <v>282</v>
      </c>
      <c r="G219" s="156" t="s">
        <v>283</v>
      </c>
      <c r="H219" s="156" t="s">
        <v>257</v>
      </c>
      <c r="I219" s="156">
        <v>32</v>
      </c>
      <c r="J219" s="156">
        <v>34</v>
      </c>
      <c r="K219" s="156" t="s">
        <v>343</v>
      </c>
      <c r="L219" s="110"/>
      <c r="M219" s="113" t="s">
        <v>36</v>
      </c>
      <c r="N219" s="121">
        <v>2</v>
      </c>
      <c r="O219" s="121">
        <v>2.5</v>
      </c>
      <c r="P219" s="121">
        <v>0.8</v>
      </c>
      <c r="Q219" s="125">
        <f t="shared" si="16"/>
        <v>2</v>
      </c>
      <c r="R219" s="113" t="s">
        <v>111</v>
      </c>
      <c r="S219" s="121">
        <v>4</v>
      </c>
      <c r="T219" s="121">
        <v>0.62</v>
      </c>
      <c r="U219" s="121"/>
      <c r="V219" s="121">
        <v>0.2</v>
      </c>
      <c r="W219" s="164">
        <f t="shared" si="17"/>
        <v>0.82</v>
      </c>
      <c r="X219" s="139">
        <v>3.05</v>
      </c>
      <c r="Y219" s="143" t="s">
        <v>259</v>
      </c>
      <c r="Z219" s="88"/>
      <c r="AA219" s="88"/>
    </row>
    <row r="220" s="79" customFormat="1" ht="27.95" customHeight="1" spans="1:27">
      <c r="A220" s="110">
        <v>211</v>
      </c>
      <c r="B220" s="116" t="s">
        <v>346</v>
      </c>
      <c r="C220" s="112" t="s">
        <v>30</v>
      </c>
      <c r="D220" s="155" t="s">
        <v>31</v>
      </c>
      <c r="E220" s="156" t="s">
        <v>30</v>
      </c>
      <c r="F220" s="156" t="s">
        <v>282</v>
      </c>
      <c r="G220" s="156" t="s">
        <v>283</v>
      </c>
      <c r="H220" s="156" t="s">
        <v>257</v>
      </c>
      <c r="I220" s="156">
        <v>32</v>
      </c>
      <c r="J220" s="156">
        <v>34</v>
      </c>
      <c r="K220" s="156" t="s">
        <v>343</v>
      </c>
      <c r="L220" s="110"/>
      <c r="M220" s="113" t="s">
        <v>36</v>
      </c>
      <c r="N220" s="121">
        <v>2</v>
      </c>
      <c r="O220" s="121">
        <v>3.25</v>
      </c>
      <c r="P220" s="121">
        <v>0.8</v>
      </c>
      <c r="Q220" s="125">
        <f t="shared" si="16"/>
        <v>2.6</v>
      </c>
      <c r="R220" s="113" t="s">
        <v>111</v>
      </c>
      <c r="S220" s="121">
        <v>4</v>
      </c>
      <c r="T220" s="121">
        <v>0.62</v>
      </c>
      <c r="U220" s="121"/>
      <c r="V220" s="121">
        <v>0.2</v>
      </c>
      <c r="W220" s="164">
        <f t="shared" si="17"/>
        <v>0.82</v>
      </c>
      <c r="X220" s="139">
        <v>3.75</v>
      </c>
      <c r="Y220" s="143" t="s">
        <v>259</v>
      </c>
      <c r="Z220" s="88"/>
      <c r="AA220" s="88"/>
    </row>
    <row r="221" s="79" customFormat="1" ht="27.95" customHeight="1" spans="1:27">
      <c r="A221" s="110">
        <v>212</v>
      </c>
      <c r="B221" s="116" t="s">
        <v>347</v>
      </c>
      <c r="C221" s="112" t="s">
        <v>30</v>
      </c>
      <c r="D221" s="155" t="s">
        <v>31</v>
      </c>
      <c r="E221" s="156" t="s">
        <v>30</v>
      </c>
      <c r="F221" s="156" t="s">
        <v>282</v>
      </c>
      <c r="G221" s="156" t="s">
        <v>283</v>
      </c>
      <c r="H221" s="156" t="s">
        <v>257</v>
      </c>
      <c r="I221" s="156">
        <v>32</v>
      </c>
      <c r="J221" s="156">
        <v>34</v>
      </c>
      <c r="K221" s="156" t="s">
        <v>343</v>
      </c>
      <c r="L221" s="110"/>
      <c r="M221" s="113" t="s">
        <v>36</v>
      </c>
      <c r="N221" s="121">
        <v>2</v>
      </c>
      <c r="O221" s="121">
        <v>2</v>
      </c>
      <c r="P221" s="121">
        <v>0.8</v>
      </c>
      <c r="Q221" s="125">
        <f t="shared" si="16"/>
        <v>1.6</v>
      </c>
      <c r="R221" s="113" t="s">
        <v>111</v>
      </c>
      <c r="S221" s="121">
        <v>4</v>
      </c>
      <c r="T221" s="121">
        <v>0.62</v>
      </c>
      <c r="U221" s="121"/>
      <c r="V221" s="121">
        <v>0.2</v>
      </c>
      <c r="W221" s="164">
        <f t="shared" si="17"/>
        <v>0.82</v>
      </c>
      <c r="X221" s="139">
        <v>2.65</v>
      </c>
      <c r="Y221" s="143" t="s">
        <v>259</v>
      </c>
      <c r="Z221" s="88"/>
      <c r="AA221" s="88"/>
    </row>
    <row r="222" s="79" customFormat="1" ht="27.95" customHeight="1" spans="1:27">
      <c r="A222" s="110">
        <v>213</v>
      </c>
      <c r="B222" s="116" t="s">
        <v>348</v>
      </c>
      <c r="C222" s="112" t="s">
        <v>30</v>
      </c>
      <c r="D222" s="155" t="s">
        <v>31</v>
      </c>
      <c r="E222" s="156" t="s">
        <v>30</v>
      </c>
      <c r="F222" s="156" t="s">
        <v>282</v>
      </c>
      <c r="G222" s="156" t="s">
        <v>283</v>
      </c>
      <c r="H222" s="156" t="s">
        <v>257</v>
      </c>
      <c r="I222" s="156">
        <v>32</v>
      </c>
      <c r="J222" s="156">
        <v>34</v>
      </c>
      <c r="K222" s="156" t="s">
        <v>284</v>
      </c>
      <c r="L222" s="110"/>
      <c r="M222" s="113" t="s">
        <v>36</v>
      </c>
      <c r="N222" s="121">
        <v>2</v>
      </c>
      <c r="O222" s="121">
        <v>3</v>
      </c>
      <c r="P222" s="121">
        <v>0.8</v>
      </c>
      <c r="Q222" s="125">
        <f t="shared" si="16"/>
        <v>2.4</v>
      </c>
      <c r="R222" s="113" t="s">
        <v>111</v>
      </c>
      <c r="S222" s="121">
        <v>4</v>
      </c>
      <c r="T222" s="121">
        <v>0.62</v>
      </c>
      <c r="U222" s="121"/>
      <c r="V222" s="121">
        <v>0.2</v>
      </c>
      <c r="W222" s="164">
        <f t="shared" si="17"/>
        <v>0.82</v>
      </c>
      <c r="X222" s="139">
        <v>3.5</v>
      </c>
      <c r="Y222" s="143" t="s">
        <v>259</v>
      </c>
      <c r="Z222" s="88"/>
      <c r="AA222" s="88"/>
    </row>
    <row r="223" s="79" customFormat="1" ht="27.95" customHeight="1" spans="1:27">
      <c r="A223" s="110">
        <v>214</v>
      </c>
      <c r="B223" s="116" t="s">
        <v>349</v>
      </c>
      <c r="C223" s="112" t="s">
        <v>30</v>
      </c>
      <c r="D223" s="155" t="s">
        <v>31</v>
      </c>
      <c r="E223" s="156" t="s">
        <v>30</v>
      </c>
      <c r="F223" s="156" t="s">
        <v>282</v>
      </c>
      <c r="G223" s="156" t="s">
        <v>283</v>
      </c>
      <c r="H223" s="156" t="s">
        <v>257</v>
      </c>
      <c r="I223" s="156">
        <v>32</v>
      </c>
      <c r="J223" s="156">
        <v>34</v>
      </c>
      <c r="K223" s="156" t="s">
        <v>284</v>
      </c>
      <c r="L223" s="110"/>
      <c r="M223" s="113" t="s">
        <v>36</v>
      </c>
      <c r="N223" s="121">
        <v>2</v>
      </c>
      <c r="O223" s="121">
        <v>2.5</v>
      </c>
      <c r="P223" s="121">
        <v>0.8</v>
      </c>
      <c r="Q223" s="125">
        <f t="shared" si="16"/>
        <v>2</v>
      </c>
      <c r="R223" s="113" t="s">
        <v>111</v>
      </c>
      <c r="S223" s="121">
        <v>4</v>
      </c>
      <c r="T223" s="121">
        <v>0.62</v>
      </c>
      <c r="U223" s="121"/>
      <c r="V223" s="121">
        <v>0.2</v>
      </c>
      <c r="W223" s="164">
        <f t="shared" si="17"/>
        <v>0.82</v>
      </c>
      <c r="X223" s="139">
        <v>3.05</v>
      </c>
      <c r="Y223" s="143" t="s">
        <v>259</v>
      </c>
      <c r="Z223" s="88"/>
      <c r="AA223" s="88"/>
    </row>
    <row r="224" s="79" customFormat="1" ht="27.95" customHeight="1" spans="1:27">
      <c r="A224" s="110">
        <v>215</v>
      </c>
      <c r="B224" s="116" t="s">
        <v>350</v>
      </c>
      <c r="C224" s="112" t="s">
        <v>30</v>
      </c>
      <c r="D224" s="155" t="s">
        <v>31</v>
      </c>
      <c r="E224" s="156" t="s">
        <v>30</v>
      </c>
      <c r="F224" s="156" t="s">
        <v>282</v>
      </c>
      <c r="G224" s="156" t="s">
        <v>283</v>
      </c>
      <c r="H224" s="156" t="s">
        <v>257</v>
      </c>
      <c r="I224" s="156">
        <v>32</v>
      </c>
      <c r="J224" s="156">
        <v>34</v>
      </c>
      <c r="K224" s="156" t="s">
        <v>284</v>
      </c>
      <c r="L224" s="110"/>
      <c r="M224" s="113" t="s">
        <v>36</v>
      </c>
      <c r="N224" s="121">
        <v>2</v>
      </c>
      <c r="O224" s="121">
        <v>2</v>
      </c>
      <c r="P224" s="121">
        <v>0.8</v>
      </c>
      <c r="Q224" s="125">
        <f t="shared" si="16"/>
        <v>1.6</v>
      </c>
      <c r="R224" s="113" t="s">
        <v>111</v>
      </c>
      <c r="S224" s="121">
        <v>4</v>
      </c>
      <c r="T224" s="121">
        <v>0.62</v>
      </c>
      <c r="U224" s="121"/>
      <c r="V224" s="121">
        <v>0.2</v>
      </c>
      <c r="W224" s="164">
        <f t="shared" si="17"/>
        <v>0.82</v>
      </c>
      <c r="X224" s="139">
        <v>2.65</v>
      </c>
      <c r="Y224" s="143" t="s">
        <v>259</v>
      </c>
      <c r="Z224" s="88"/>
      <c r="AA224" s="88"/>
    </row>
    <row r="225" s="79" customFormat="1" ht="27.95" customHeight="1" spans="1:27">
      <c r="A225" s="110">
        <v>216</v>
      </c>
      <c r="B225" s="116" t="s">
        <v>351</v>
      </c>
      <c r="C225" s="112" t="s">
        <v>30</v>
      </c>
      <c r="D225" s="155" t="s">
        <v>31</v>
      </c>
      <c r="E225" s="156" t="s">
        <v>30</v>
      </c>
      <c r="F225" s="156" t="s">
        <v>282</v>
      </c>
      <c r="G225" s="156" t="s">
        <v>283</v>
      </c>
      <c r="H225" s="156" t="s">
        <v>257</v>
      </c>
      <c r="I225" s="156">
        <v>32</v>
      </c>
      <c r="J225" s="156">
        <v>34</v>
      </c>
      <c r="K225" s="156" t="s">
        <v>284</v>
      </c>
      <c r="L225" s="110"/>
      <c r="M225" s="113" t="s">
        <v>36</v>
      </c>
      <c r="N225" s="121">
        <v>2</v>
      </c>
      <c r="O225" s="121">
        <v>3</v>
      </c>
      <c r="P225" s="121">
        <v>0.8</v>
      </c>
      <c r="Q225" s="125">
        <f t="shared" si="16"/>
        <v>2.4</v>
      </c>
      <c r="R225" s="113" t="s">
        <v>111</v>
      </c>
      <c r="S225" s="121">
        <v>4</v>
      </c>
      <c r="T225" s="121">
        <v>0.62</v>
      </c>
      <c r="U225" s="121"/>
      <c r="V225" s="121">
        <v>0.2</v>
      </c>
      <c r="W225" s="164">
        <f t="shared" si="17"/>
        <v>0.82</v>
      </c>
      <c r="X225" s="139">
        <v>3.5</v>
      </c>
      <c r="Y225" s="143" t="s">
        <v>259</v>
      </c>
      <c r="Z225" s="88"/>
      <c r="AA225" s="88"/>
    </row>
    <row r="226" s="79" customFormat="1" ht="27.95" customHeight="1" spans="1:27">
      <c r="A226" s="110">
        <v>217</v>
      </c>
      <c r="B226" s="116" t="s">
        <v>352</v>
      </c>
      <c r="C226" s="112" t="s">
        <v>30</v>
      </c>
      <c r="D226" s="155" t="s">
        <v>31</v>
      </c>
      <c r="E226" s="156" t="s">
        <v>30</v>
      </c>
      <c r="F226" s="156" t="s">
        <v>282</v>
      </c>
      <c r="G226" s="156" t="s">
        <v>283</v>
      </c>
      <c r="H226" s="156" t="s">
        <v>257</v>
      </c>
      <c r="I226" s="156">
        <v>32</v>
      </c>
      <c r="J226" s="156">
        <v>34</v>
      </c>
      <c r="K226" s="156" t="s">
        <v>284</v>
      </c>
      <c r="L226" s="110"/>
      <c r="M226" s="113" t="s">
        <v>36</v>
      </c>
      <c r="N226" s="121">
        <v>2</v>
      </c>
      <c r="O226" s="121">
        <v>2.5</v>
      </c>
      <c r="P226" s="121">
        <v>0.8</v>
      </c>
      <c r="Q226" s="125">
        <f t="shared" si="16"/>
        <v>2</v>
      </c>
      <c r="R226" s="113" t="s">
        <v>111</v>
      </c>
      <c r="S226" s="121">
        <v>4</v>
      </c>
      <c r="T226" s="121">
        <v>0.62</v>
      </c>
      <c r="U226" s="121"/>
      <c r="V226" s="121">
        <v>0.2</v>
      </c>
      <c r="W226" s="164">
        <f t="shared" si="17"/>
        <v>0.82</v>
      </c>
      <c r="X226" s="139">
        <v>3.05</v>
      </c>
      <c r="Y226" s="143" t="s">
        <v>259</v>
      </c>
      <c r="Z226" s="88"/>
      <c r="AA226" s="88"/>
    </row>
    <row r="227" s="79" customFormat="1" ht="27.95" customHeight="1" spans="1:27">
      <c r="A227" s="110">
        <v>218</v>
      </c>
      <c r="B227" s="116" t="s">
        <v>353</v>
      </c>
      <c r="C227" s="112" t="s">
        <v>30</v>
      </c>
      <c r="D227" s="155" t="s">
        <v>31</v>
      </c>
      <c r="E227" s="156" t="s">
        <v>30</v>
      </c>
      <c r="F227" s="156" t="s">
        <v>282</v>
      </c>
      <c r="G227" s="156" t="s">
        <v>283</v>
      </c>
      <c r="H227" s="156" t="s">
        <v>257</v>
      </c>
      <c r="I227" s="156">
        <v>32</v>
      </c>
      <c r="J227" s="156">
        <v>34</v>
      </c>
      <c r="K227" s="156" t="s">
        <v>284</v>
      </c>
      <c r="L227" s="110"/>
      <c r="M227" s="113" t="s">
        <v>36</v>
      </c>
      <c r="N227" s="121">
        <v>2</v>
      </c>
      <c r="O227" s="121">
        <v>4</v>
      </c>
      <c r="P227" s="121">
        <v>0.8</v>
      </c>
      <c r="Q227" s="125">
        <f t="shared" si="16"/>
        <v>3.2</v>
      </c>
      <c r="R227" s="113" t="s">
        <v>111</v>
      </c>
      <c r="S227" s="121">
        <v>4</v>
      </c>
      <c r="T227" s="121">
        <v>0.62</v>
      </c>
      <c r="U227" s="121"/>
      <c r="V227" s="121">
        <v>0.2</v>
      </c>
      <c r="W227" s="164">
        <f t="shared" si="17"/>
        <v>0.82</v>
      </c>
      <c r="X227" s="139">
        <v>4.4</v>
      </c>
      <c r="Y227" s="143" t="s">
        <v>259</v>
      </c>
      <c r="Z227" s="88"/>
      <c r="AA227" s="88"/>
    </row>
    <row r="228" s="79" customFormat="1" ht="27.95" customHeight="1" spans="1:27">
      <c r="A228" s="110">
        <v>219</v>
      </c>
      <c r="B228" s="111" t="s">
        <v>354</v>
      </c>
      <c r="C228" s="153" t="s">
        <v>30</v>
      </c>
      <c r="D228" s="112" t="s">
        <v>115</v>
      </c>
      <c r="E228" s="110" t="s">
        <v>116</v>
      </c>
      <c r="F228" s="110" t="s">
        <v>232</v>
      </c>
      <c r="G228" s="110" t="s">
        <v>239</v>
      </c>
      <c r="H228" s="110"/>
      <c r="I228" s="110"/>
      <c r="J228" s="110"/>
      <c r="K228" s="110" t="s">
        <v>253</v>
      </c>
      <c r="L228" s="112" t="s">
        <v>355</v>
      </c>
      <c r="M228" s="110" t="s">
        <v>110</v>
      </c>
      <c r="N228" s="110">
        <v>4</v>
      </c>
      <c r="O228" s="110">
        <v>3.5</v>
      </c>
      <c r="P228" s="121">
        <v>1.24</v>
      </c>
      <c r="Q228" s="125">
        <f t="shared" si="16"/>
        <v>4.34</v>
      </c>
      <c r="R228" s="113" t="s">
        <v>111</v>
      </c>
      <c r="S228" s="110">
        <v>8</v>
      </c>
      <c r="T228" s="121">
        <v>0.822</v>
      </c>
      <c r="U228" s="121"/>
      <c r="V228" s="121">
        <v>0.24</v>
      </c>
      <c r="W228" s="134">
        <f t="shared" ref="W228:W247" si="18">V228+U228+T228</f>
        <v>1.062</v>
      </c>
      <c r="X228" s="139">
        <v>5.9</v>
      </c>
      <c r="Y228" s="143" t="s">
        <v>356</v>
      </c>
      <c r="Z228" s="88"/>
      <c r="AA228" s="88"/>
    </row>
    <row r="229" s="79" customFormat="1" ht="27.95" customHeight="1" spans="1:27">
      <c r="A229" s="110">
        <v>220</v>
      </c>
      <c r="B229" s="111" t="s">
        <v>357</v>
      </c>
      <c r="C229" s="153" t="s">
        <v>30</v>
      </c>
      <c r="D229" s="112" t="s">
        <v>115</v>
      </c>
      <c r="E229" s="110" t="s">
        <v>116</v>
      </c>
      <c r="F229" s="110" t="s">
        <v>232</v>
      </c>
      <c r="G229" s="110" t="s">
        <v>239</v>
      </c>
      <c r="H229" s="110"/>
      <c r="I229" s="110"/>
      <c r="J229" s="110"/>
      <c r="K229" s="110" t="s">
        <v>253</v>
      </c>
      <c r="L229" s="112" t="s">
        <v>355</v>
      </c>
      <c r="M229" s="110" t="s">
        <v>110</v>
      </c>
      <c r="N229" s="110">
        <v>4</v>
      </c>
      <c r="O229" s="110">
        <v>3.5</v>
      </c>
      <c r="P229" s="121">
        <v>1.24</v>
      </c>
      <c r="Q229" s="125">
        <f t="shared" si="16"/>
        <v>4.34</v>
      </c>
      <c r="R229" s="113" t="s">
        <v>111</v>
      </c>
      <c r="S229" s="110">
        <v>8</v>
      </c>
      <c r="T229" s="121">
        <v>0.822</v>
      </c>
      <c r="U229" s="121"/>
      <c r="V229" s="121">
        <v>0.24</v>
      </c>
      <c r="W229" s="134">
        <f t="shared" si="18"/>
        <v>1.062</v>
      </c>
      <c r="X229" s="139">
        <v>5.9</v>
      </c>
      <c r="Y229" s="111" t="s">
        <v>356</v>
      </c>
      <c r="Z229" s="88"/>
      <c r="AA229" s="88"/>
    </row>
    <row r="230" s="79" customFormat="1" ht="27.75" customHeight="1" spans="1:27">
      <c r="A230" s="110">
        <v>221</v>
      </c>
      <c r="B230" s="111" t="s">
        <v>358</v>
      </c>
      <c r="C230" s="153" t="s">
        <v>30</v>
      </c>
      <c r="D230" s="112" t="s">
        <v>115</v>
      </c>
      <c r="E230" s="110" t="s">
        <v>116</v>
      </c>
      <c r="F230" s="110" t="s">
        <v>232</v>
      </c>
      <c r="G230" s="110" t="s">
        <v>239</v>
      </c>
      <c r="H230" s="110"/>
      <c r="I230" s="110"/>
      <c r="J230" s="110"/>
      <c r="K230" s="110" t="s">
        <v>253</v>
      </c>
      <c r="L230" s="112" t="s">
        <v>355</v>
      </c>
      <c r="M230" s="110" t="s">
        <v>110</v>
      </c>
      <c r="N230" s="110">
        <v>4</v>
      </c>
      <c r="O230" s="110">
        <v>3.5</v>
      </c>
      <c r="P230" s="121">
        <v>1.24</v>
      </c>
      <c r="Q230" s="125">
        <f t="shared" si="16"/>
        <v>4.34</v>
      </c>
      <c r="R230" s="113" t="s">
        <v>111</v>
      </c>
      <c r="S230" s="110">
        <v>8</v>
      </c>
      <c r="T230" s="121">
        <v>0.822</v>
      </c>
      <c r="U230" s="121"/>
      <c r="V230" s="121">
        <v>0.24</v>
      </c>
      <c r="W230" s="134">
        <f t="shared" si="18"/>
        <v>1.062</v>
      </c>
      <c r="X230" s="139">
        <v>5.9</v>
      </c>
      <c r="Y230" s="111" t="s">
        <v>356</v>
      </c>
      <c r="Z230" s="88"/>
      <c r="AA230" s="88"/>
    </row>
    <row r="231" s="79" customFormat="1" ht="27.95" customHeight="1" spans="1:27">
      <c r="A231" s="110">
        <v>222</v>
      </c>
      <c r="B231" s="111" t="s">
        <v>359</v>
      </c>
      <c r="C231" s="153" t="s">
        <v>30</v>
      </c>
      <c r="D231" s="112" t="s">
        <v>115</v>
      </c>
      <c r="E231" s="110" t="s">
        <v>116</v>
      </c>
      <c r="F231" s="110" t="s">
        <v>232</v>
      </c>
      <c r="G231" s="110" t="s">
        <v>239</v>
      </c>
      <c r="H231" s="110"/>
      <c r="I231" s="110"/>
      <c r="J231" s="110"/>
      <c r="K231" s="110" t="s">
        <v>253</v>
      </c>
      <c r="L231" s="112" t="s">
        <v>355</v>
      </c>
      <c r="M231" s="110" t="s">
        <v>110</v>
      </c>
      <c r="N231" s="110">
        <v>4</v>
      </c>
      <c r="O231" s="110">
        <v>3.5</v>
      </c>
      <c r="P231" s="121">
        <v>1.24</v>
      </c>
      <c r="Q231" s="125">
        <f t="shared" si="16"/>
        <v>4.34</v>
      </c>
      <c r="R231" s="113" t="s">
        <v>111</v>
      </c>
      <c r="S231" s="110">
        <v>8</v>
      </c>
      <c r="T231" s="121">
        <v>0.822</v>
      </c>
      <c r="U231" s="121"/>
      <c r="V231" s="121">
        <v>0.24</v>
      </c>
      <c r="W231" s="134">
        <f t="shared" si="18"/>
        <v>1.062</v>
      </c>
      <c r="X231" s="139">
        <v>5.9</v>
      </c>
      <c r="Y231" s="111" t="s">
        <v>356</v>
      </c>
      <c r="Z231" s="88"/>
      <c r="AA231" s="88"/>
    </row>
    <row r="232" s="79" customFormat="1" ht="27.95" customHeight="1" spans="1:27">
      <c r="A232" s="110">
        <v>223</v>
      </c>
      <c r="B232" s="111" t="s">
        <v>360</v>
      </c>
      <c r="C232" s="153" t="s">
        <v>30</v>
      </c>
      <c r="D232" s="112" t="s">
        <v>115</v>
      </c>
      <c r="E232" s="110" t="s">
        <v>116</v>
      </c>
      <c r="F232" s="110" t="s">
        <v>232</v>
      </c>
      <c r="G232" s="110" t="s">
        <v>239</v>
      </c>
      <c r="H232" s="110"/>
      <c r="I232" s="110"/>
      <c r="J232" s="110"/>
      <c r="K232" s="110" t="s">
        <v>253</v>
      </c>
      <c r="L232" s="112" t="s">
        <v>355</v>
      </c>
      <c r="M232" s="110" t="s">
        <v>110</v>
      </c>
      <c r="N232" s="110">
        <v>4</v>
      </c>
      <c r="O232" s="110">
        <v>3.5</v>
      </c>
      <c r="P232" s="121">
        <v>1.24</v>
      </c>
      <c r="Q232" s="125">
        <f t="shared" si="16"/>
        <v>4.34</v>
      </c>
      <c r="R232" s="113" t="s">
        <v>111</v>
      </c>
      <c r="S232" s="110">
        <v>8</v>
      </c>
      <c r="T232" s="121">
        <v>0.822</v>
      </c>
      <c r="U232" s="121"/>
      <c r="V232" s="121">
        <v>0.24</v>
      </c>
      <c r="W232" s="134">
        <f t="shared" si="18"/>
        <v>1.062</v>
      </c>
      <c r="X232" s="139">
        <v>5.9</v>
      </c>
      <c r="Y232" s="111" t="s">
        <v>356</v>
      </c>
      <c r="Z232" s="88"/>
      <c r="AA232" s="88"/>
    </row>
    <row r="233" s="79" customFormat="1" ht="27.95" customHeight="1" spans="1:27">
      <c r="A233" s="110">
        <v>224</v>
      </c>
      <c r="B233" s="111" t="s">
        <v>361</v>
      </c>
      <c r="C233" s="153" t="s">
        <v>30</v>
      </c>
      <c r="D233" s="112" t="s">
        <v>115</v>
      </c>
      <c r="E233" s="110" t="s">
        <v>116</v>
      </c>
      <c r="F233" s="110" t="s">
        <v>232</v>
      </c>
      <c r="G233" s="110" t="s">
        <v>239</v>
      </c>
      <c r="H233" s="110"/>
      <c r="I233" s="110"/>
      <c r="J233" s="110"/>
      <c r="K233" s="110" t="s">
        <v>253</v>
      </c>
      <c r="L233" s="112" t="s">
        <v>355</v>
      </c>
      <c r="M233" s="110" t="s">
        <v>110</v>
      </c>
      <c r="N233" s="110">
        <v>4</v>
      </c>
      <c r="O233" s="110">
        <v>3.5</v>
      </c>
      <c r="P233" s="121">
        <v>1.24</v>
      </c>
      <c r="Q233" s="125">
        <f t="shared" si="16"/>
        <v>4.34</v>
      </c>
      <c r="R233" s="113" t="s">
        <v>111</v>
      </c>
      <c r="S233" s="110">
        <v>8</v>
      </c>
      <c r="T233" s="121">
        <v>0.822</v>
      </c>
      <c r="U233" s="121"/>
      <c r="V233" s="121">
        <v>0.24</v>
      </c>
      <c r="W233" s="134">
        <f t="shared" si="18"/>
        <v>1.062</v>
      </c>
      <c r="X233" s="139">
        <v>5.9</v>
      </c>
      <c r="Y233" s="111" t="s">
        <v>356</v>
      </c>
      <c r="Z233" s="88"/>
      <c r="AA233" s="88"/>
    </row>
    <row r="234" s="79" customFormat="1" ht="27.95" customHeight="1" spans="1:27">
      <c r="A234" s="110">
        <v>225</v>
      </c>
      <c r="B234" s="111" t="s">
        <v>362</v>
      </c>
      <c r="C234" s="153" t="s">
        <v>30</v>
      </c>
      <c r="D234" s="112" t="s">
        <v>115</v>
      </c>
      <c r="E234" s="110" t="s">
        <v>116</v>
      </c>
      <c r="F234" s="110" t="s">
        <v>232</v>
      </c>
      <c r="G234" s="110" t="s">
        <v>239</v>
      </c>
      <c r="H234" s="110"/>
      <c r="I234" s="110"/>
      <c r="J234" s="110"/>
      <c r="K234" s="110" t="s">
        <v>253</v>
      </c>
      <c r="L234" s="112" t="s">
        <v>355</v>
      </c>
      <c r="M234" s="110" t="s">
        <v>110</v>
      </c>
      <c r="N234" s="110">
        <v>4</v>
      </c>
      <c r="O234" s="110">
        <v>3.5</v>
      </c>
      <c r="P234" s="121">
        <v>1.24</v>
      </c>
      <c r="Q234" s="125">
        <f t="shared" si="16"/>
        <v>4.34</v>
      </c>
      <c r="R234" s="113" t="s">
        <v>111</v>
      </c>
      <c r="S234" s="110">
        <v>8</v>
      </c>
      <c r="T234" s="121">
        <v>0.822</v>
      </c>
      <c r="U234" s="121"/>
      <c r="V234" s="121">
        <v>0.24</v>
      </c>
      <c r="W234" s="134">
        <f t="shared" si="18"/>
        <v>1.062</v>
      </c>
      <c r="X234" s="139">
        <v>5.9</v>
      </c>
      <c r="Y234" s="111" t="s">
        <v>356</v>
      </c>
      <c r="Z234" s="88"/>
      <c r="AA234" s="88"/>
    </row>
    <row r="235" s="79" customFormat="1" ht="27.95" customHeight="1" spans="1:27">
      <c r="A235" s="110">
        <v>226</v>
      </c>
      <c r="B235" s="111" t="s">
        <v>363</v>
      </c>
      <c r="C235" s="153" t="s">
        <v>30</v>
      </c>
      <c r="D235" s="112" t="s">
        <v>115</v>
      </c>
      <c r="E235" s="110" t="s">
        <v>116</v>
      </c>
      <c r="F235" s="110" t="s">
        <v>232</v>
      </c>
      <c r="G235" s="110" t="s">
        <v>239</v>
      </c>
      <c r="H235" s="110"/>
      <c r="I235" s="110"/>
      <c r="J235" s="110"/>
      <c r="K235" s="110" t="s">
        <v>253</v>
      </c>
      <c r="L235" s="112" t="s">
        <v>355</v>
      </c>
      <c r="M235" s="110" t="s">
        <v>110</v>
      </c>
      <c r="N235" s="110">
        <v>4</v>
      </c>
      <c r="O235" s="110">
        <v>3.5</v>
      </c>
      <c r="P235" s="121">
        <v>1.24</v>
      </c>
      <c r="Q235" s="125">
        <f t="shared" si="16"/>
        <v>4.34</v>
      </c>
      <c r="R235" s="113" t="s">
        <v>111</v>
      </c>
      <c r="S235" s="110">
        <v>8</v>
      </c>
      <c r="T235" s="121">
        <v>0.822</v>
      </c>
      <c r="U235" s="121"/>
      <c r="V235" s="121">
        <v>0.24</v>
      </c>
      <c r="W235" s="134">
        <f t="shared" si="18"/>
        <v>1.062</v>
      </c>
      <c r="X235" s="139">
        <v>5.9</v>
      </c>
      <c r="Y235" s="111" t="s">
        <v>356</v>
      </c>
      <c r="Z235" s="88"/>
      <c r="AA235" s="88"/>
    </row>
    <row r="236" s="79" customFormat="1" ht="27.95" customHeight="1" spans="1:27">
      <c r="A236" s="110">
        <v>227</v>
      </c>
      <c r="B236" s="111" t="s">
        <v>364</v>
      </c>
      <c r="C236" s="153" t="s">
        <v>30</v>
      </c>
      <c r="D236" s="112" t="s">
        <v>115</v>
      </c>
      <c r="E236" s="110" t="s">
        <v>116</v>
      </c>
      <c r="F236" s="110" t="s">
        <v>232</v>
      </c>
      <c r="G236" s="110" t="s">
        <v>239</v>
      </c>
      <c r="H236" s="110"/>
      <c r="I236" s="110"/>
      <c r="J236" s="110"/>
      <c r="K236" s="110" t="s">
        <v>253</v>
      </c>
      <c r="L236" s="112" t="s">
        <v>355</v>
      </c>
      <c r="M236" s="110" t="s">
        <v>110</v>
      </c>
      <c r="N236" s="110">
        <v>4</v>
      </c>
      <c r="O236" s="110">
        <v>2</v>
      </c>
      <c r="P236" s="121">
        <v>1.24</v>
      </c>
      <c r="Q236" s="125">
        <f t="shared" si="16"/>
        <v>2.48</v>
      </c>
      <c r="R236" s="113" t="s">
        <v>111</v>
      </c>
      <c r="S236" s="110">
        <v>8</v>
      </c>
      <c r="T236" s="121">
        <v>0.822</v>
      </c>
      <c r="U236" s="121"/>
      <c r="V236" s="121">
        <v>0.24</v>
      </c>
      <c r="W236" s="134">
        <f t="shared" si="18"/>
        <v>1.062</v>
      </c>
      <c r="X236" s="139">
        <v>3.85</v>
      </c>
      <c r="Y236" s="111" t="s">
        <v>356</v>
      </c>
      <c r="Z236" s="88"/>
      <c r="AA236" s="88"/>
    </row>
    <row r="237" s="79" customFormat="1" ht="27.95" customHeight="1" spans="1:27">
      <c r="A237" s="110">
        <v>228</v>
      </c>
      <c r="B237" s="111" t="s">
        <v>365</v>
      </c>
      <c r="C237" s="153" t="s">
        <v>30</v>
      </c>
      <c r="D237" s="112" t="s">
        <v>115</v>
      </c>
      <c r="E237" s="110" t="s">
        <v>116</v>
      </c>
      <c r="F237" s="110" t="s">
        <v>232</v>
      </c>
      <c r="G237" s="110" t="s">
        <v>239</v>
      </c>
      <c r="H237" s="110"/>
      <c r="I237" s="110"/>
      <c r="J237" s="110"/>
      <c r="K237" s="110" t="s">
        <v>253</v>
      </c>
      <c r="L237" s="112" t="s">
        <v>355</v>
      </c>
      <c r="M237" s="110" t="s">
        <v>110</v>
      </c>
      <c r="N237" s="110">
        <v>4</v>
      </c>
      <c r="O237" s="110">
        <v>2</v>
      </c>
      <c r="P237" s="121">
        <v>1.24</v>
      </c>
      <c r="Q237" s="125">
        <f t="shared" ref="Q237:Q269" si="19">O237*P237</f>
        <v>2.48</v>
      </c>
      <c r="R237" s="113" t="s">
        <v>111</v>
      </c>
      <c r="S237" s="110">
        <v>8</v>
      </c>
      <c r="T237" s="121">
        <v>0.822</v>
      </c>
      <c r="U237" s="121"/>
      <c r="V237" s="121">
        <v>0.24</v>
      </c>
      <c r="W237" s="134">
        <f t="shared" si="18"/>
        <v>1.062</v>
      </c>
      <c r="X237" s="139">
        <v>3.85</v>
      </c>
      <c r="Y237" s="111" t="s">
        <v>356</v>
      </c>
      <c r="Z237" s="88"/>
      <c r="AA237" s="88"/>
    </row>
    <row r="238" s="79" customFormat="1" ht="27.95" customHeight="1" spans="1:27">
      <c r="A238" s="110">
        <v>229</v>
      </c>
      <c r="B238" s="111" t="s">
        <v>366</v>
      </c>
      <c r="C238" s="153" t="s">
        <v>30</v>
      </c>
      <c r="D238" s="112" t="s">
        <v>115</v>
      </c>
      <c r="E238" s="110" t="s">
        <v>116</v>
      </c>
      <c r="F238" s="110" t="s">
        <v>232</v>
      </c>
      <c r="G238" s="110" t="s">
        <v>239</v>
      </c>
      <c r="H238" s="110"/>
      <c r="I238" s="110"/>
      <c r="J238" s="110"/>
      <c r="K238" s="110" t="s">
        <v>253</v>
      </c>
      <c r="L238" s="112" t="s">
        <v>355</v>
      </c>
      <c r="M238" s="110" t="s">
        <v>110</v>
      </c>
      <c r="N238" s="110">
        <v>4</v>
      </c>
      <c r="O238" s="110">
        <v>2</v>
      </c>
      <c r="P238" s="121">
        <v>1.24</v>
      </c>
      <c r="Q238" s="125">
        <f t="shared" si="19"/>
        <v>2.48</v>
      </c>
      <c r="R238" s="113" t="s">
        <v>111</v>
      </c>
      <c r="S238" s="110">
        <v>8</v>
      </c>
      <c r="T238" s="121">
        <v>0.822</v>
      </c>
      <c r="U238" s="121"/>
      <c r="V238" s="121">
        <v>0.24</v>
      </c>
      <c r="W238" s="134">
        <f t="shared" si="18"/>
        <v>1.062</v>
      </c>
      <c r="X238" s="139">
        <v>3.85</v>
      </c>
      <c r="Y238" s="111" t="s">
        <v>356</v>
      </c>
      <c r="Z238" s="88"/>
      <c r="AA238" s="88"/>
    </row>
    <row r="239" s="79" customFormat="1" ht="27.95" customHeight="1" spans="1:27">
      <c r="A239" s="110">
        <v>230</v>
      </c>
      <c r="B239" s="111" t="s">
        <v>367</v>
      </c>
      <c r="C239" s="153" t="s">
        <v>30</v>
      </c>
      <c r="D239" s="112" t="s">
        <v>115</v>
      </c>
      <c r="E239" s="110" t="s">
        <v>116</v>
      </c>
      <c r="F239" s="110" t="s">
        <v>232</v>
      </c>
      <c r="G239" s="110" t="s">
        <v>239</v>
      </c>
      <c r="H239" s="110"/>
      <c r="I239" s="110"/>
      <c r="J239" s="110"/>
      <c r="K239" s="110" t="s">
        <v>253</v>
      </c>
      <c r="L239" s="112" t="s">
        <v>355</v>
      </c>
      <c r="M239" s="110" t="s">
        <v>110</v>
      </c>
      <c r="N239" s="110">
        <v>4</v>
      </c>
      <c r="O239" s="110">
        <v>2</v>
      </c>
      <c r="P239" s="121">
        <v>1.24</v>
      </c>
      <c r="Q239" s="125">
        <f t="shared" si="19"/>
        <v>2.48</v>
      </c>
      <c r="R239" s="113" t="s">
        <v>111</v>
      </c>
      <c r="S239" s="110">
        <v>8</v>
      </c>
      <c r="T239" s="121">
        <v>0.822</v>
      </c>
      <c r="U239" s="121"/>
      <c r="V239" s="121">
        <v>0.24</v>
      </c>
      <c r="W239" s="134">
        <f t="shared" si="18"/>
        <v>1.062</v>
      </c>
      <c r="X239" s="139">
        <v>3.85</v>
      </c>
      <c r="Y239" s="111" t="s">
        <v>356</v>
      </c>
      <c r="Z239" s="88"/>
      <c r="AA239" s="88"/>
    </row>
    <row r="240" s="79" customFormat="1" ht="27.95" customHeight="1" spans="1:27">
      <c r="A240" s="110">
        <v>231</v>
      </c>
      <c r="B240" s="111" t="s">
        <v>368</v>
      </c>
      <c r="C240" s="153" t="s">
        <v>30</v>
      </c>
      <c r="D240" s="112" t="s">
        <v>115</v>
      </c>
      <c r="E240" s="110" t="s">
        <v>116</v>
      </c>
      <c r="F240" s="110" t="s">
        <v>232</v>
      </c>
      <c r="G240" s="110" t="s">
        <v>239</v>
      </c>
      <c r="H240" s="110"/>
      <c r="I240" s="110"/>
      <c r="J240" s="110"/>
      <c r="K240" s="110" t="s">
        <v>253</v>
      </c>
      <c r="L240" s="112" t="s">
        <v>355</v>
      </c>
      <c r="M240" s="110" t="s">
        <v>110</v>
      </c>
      <c r="N240" s="110">
        <v>4</v>
      </c>
      <c r="O240" s="110">
        <v>2</v>
      </c>
      <c r="P240" s="121">
        <v>1.24</v>
      </c>
      <c r="Q240" s="125">
        <f t="shared" si="19"/>
        <v>2.48</v>
      </c>
      <c r="R240" s="113" t="s">
        <v>111</v>
      </c>
      <c r="S240" s="110">
        <v>8</v>
      </c>
      <c r="T240" s="121">
        <v>0.822</v>
      </c>
      <c r="U240" s="121"/>
      <c r="V240" s="121">
        <v>0.24</v>
      </c>
      <c r="W240" s="134">
        <f t="shared" si="18"/>
        <v>1.062</v>
      </c>
      <c r="X240" s="139">
        <v>3.85</v>
      </c>
      <c r="Y240" s="111" t="s">
        <v>356</v>
      </c>
      <c r="Z240" s="88"/>
      <c r="AA240" s="88"/>
    </row>
    <row r="241" s="79" customFormat="1" ht="27.95" customHeight="1" spans="1:27">
      <c r="A241" s="110">
        <v>232</v>
      </c>
      <c r="B241" s="111" t="s">
        <v>369</v>
      </c>
      <c r="C241" s="153" t="s">
        <v>30</v>
      </c>
      <c r="D241" s="112" t="s">
        <v>115</v>
      </c>
      <c r="E241" s="110" t="s">
        <v>116</v>
      </c>
      <c r="F241" s="110" t="s">
        <v>232</v>
      </c>
      <c r="G241" s="110" t="s">
        <v>239</v>
      </c>
      <c r="H241" s="110"/>
      <c r="I241" s="110"/>
      <c r="J241" s="110"/>
      <c r="K241" s="110" t="s">
        <v>253</v>
      </c>
      <c r="L241" s="112" t="s">
        <v>355</v>
      </c>
      <c r="M241" s="110" t="s">
        <v>110</v>
      </c>
      <c r="N241" s="110">
        <v>4</v>
      </c>
      <c r="O241" s="110">
        <v>3.5</v>
      </c>
      <c r="P241" s="121">
        <v>1.24</v>
      </c>
      <c r="Q241" s="125">
        <f t="shared" si="19"/>
        <v>4.34</v>
      </c>
      <c r="R241" s="113" t="s">
        <v>111</v>
      </c>
      <c r="S241" s="110">
        <v>8</v>
      </c>
      <c r="T241" s="121">
        <v>0.822</v>
      </c>
      <c r="U241" s="121"/>
      <c r="V241" s="121">
        <v>0.24</v>
      </c>
      <c r="W241" s="134">
        <f t="shared" si="18"/>
        <v>1.062</v>
      </c>
      <c r="X241" s="139">
        <v>5.9</v>
      </c>
      <c r="Y241" s="111" t="s">
        <v>356</v>
      </c>
      <c r="Z241" s="88"/>
      <c r="AA241" s="88"/>
    </row>
    <row r="242" s="79" customFormat="1" ht="27.95" customHeight="1" spans="1:27">
      <c r="A242" s="110">
        <v>233</v>
      </c>
      <c r="B242" s="111" t="s">
        <v>370</v>
      </c>
      <c r="C242" s="153" t="s">
        <v>30</v>
      </c>
      <c r="D242" s="112" t="s">
        <v>115</v>
      </c>
      <c r="E242" s="110" t="s">
        <v>116</v>
      </c>
      <c r="F242" s="110" t="s">
        <v>232</v>
      </c>
      <c r="G242" s="110" t="s">
        <v>239</v>
      </c>
      <c r="H242" s="110"/>
      <c r="I242" s="110"/>
      <c r="J242" s="110"/>
      <c r="K242" s="110" t="s">
        <v>253</v>
      </c>
      <c r="L242" s="112" t="s">
        <v>355</v>
      </c>
      <c r="M242" s="110" t="s">
        <v>110</v>
      </c>
      <c r="N242" s="110">
        <v>4</v>
      </c>
      <c r="O242" s="110">
        <v>3.5</v>
      </c>
      <c r="P242" s="121">
        <v>1.24</v>
      </c>
      <c r="Q242" s="125">
        <f t="shared" si="19"/>
        <v>4.34</v>
      </c>
      <c r="R242" s="113" t="s">
        <v>111</v>
      </c>
      <c r="S242" s="110">
        <v>8</v>
      </c>
      <c r="T242" s="121">
        <v>0.822</v>
      </c>
      <c r="U242" s="121"/>
      <c r="V242" s="121">
        <v>0.24</v>
      </c>
      <c r="W242" s="134">
        <f t="shared" si="18"/>
        <v>1.062</v>
      </c>
      <c r="X242" s="139">
        <v>5.9</v>
      </c>
      <c r="Y242" s="111" t="s">
        <v>356</v>
      </c>
      <c r="Z242" s="88"/>
      <c r="AA242" s="88"/>
    </row>
    <row r="243" s="79" customFormat="1" ht="27.95" customHeight="1" spans="1:27">
      <c r="A243" s="110">
        <v>234</v>
      </c>
      <c r="B243" s="111" t="s">
        <v>371</v>
      </c>
      <c r="C243" s="153" t="s">
        <v>30</v>
      </c>
      <c r="D243" s="112" t="s">
        <v>115</v>
      </c>
      <c r="E243" s="110" t="s">
        <v>116</v>
      </c>
      <c r="F243" s="110" t="s">
        <v>232</v>
      </c>
      <c r="G243" s="110" t="s">
        <v>239</v>
      </c>
      <c r="H243" s="110"/>
      <c r="I243" s="110"/>
      <c r="J243" s="110"/>
      <c r="K243" s="110" t="s">
        <v>253</v>
      </c>
      <c r="L243" s="112" t="s">
        <v>355</v>
      </c>
      <c r="M243" s="110" t="s">
        <v>110</v>
      </c>
      <c r="N243" s="110">
        <v>4</v>
      </c>
      <c r="O243" s="110">
        <v>2</v>
      </c>
      <c r="P243" s="121">
        <v>1.24</v>
      </c>
      <c r="Q243" s="125">
        <f t="shared" si="19"/>
        <v>2.48</v>
      </c>
      <c r="R243" s="113" t="s">
        <v>111</v>
      </c>
      <c r="S243" s="110">
        <v>8</v>
      </c>
      <c r="T243" s="121">
        <v>0.822</v>
      </c>
      <c r="U243" s="121"/>
      <c r="V243" s="121">
        <v>0.24</v>
      </c>
      <c r="W243" s="134">
        <f t="shared" si="18"/>
        <v>1.062</v>
      </c>
      <c r="X243" s="139">
        <v>3.85</v>
      </c>
      <c r="Y243" s="111" t="s">
        <v>356</v>
      </c>
      <c r="Z243" s="88"/>
      <c r="AA243" s="88"/>
    </row>
    <row r="244" s="79" customFormat="1" ht="27.95" customHeight="1" spans="1:27">
      <c r="A244" s="110">
        <v>235</v>
      </c>
      <c r="B244" s="111" t="s">
        <v>372</v>
      </c>
      <c r="C244" s="153" t="s">
        <v>30</v>
      </c>
      <c r="D244" s="112" t="s">
        <v>115</v>
      </c>
      <c r="E244" s="110" t="s">
        <v>116</v>
      </c>
      <c r="F244" s="110" t="s">
        <v>232</v>
      </c>
      <c r="G244" s="110" t="s">
        <v>239</v>
      </c>
      <c r="H244" s="110"/>
      <c r="I244" s="110"/>
      <c r="J244" s="110"/>
      <c r="K244" s="110" t="s">
        <v>253</v>
      </c>
      <c r="L244" s="112" t="s">
        <v>355</v>
      </c>
      <c r="M244" s="110" t="s">
        <v>110</v>
      </c>
      <c r="N244" s="110">
        <v>4</v>
      </c>
      <c r="O244" s="110">
        <v>2</v>
      </c>
      <c r="P244" s="121">
        <v>1.24</v>
      </c>
      <c r="Q244" s="125">
        <f t="shared" si="19"/>
        <v>2.48</v>
      </c>
      <c r="R244" s="113" t="s">
        <v>111</v>
      </c>
      <c r="S244" s="110">
        <v>8</v>
      </c>
      <c r="T244" s="121">
        <v>0.822</v>
      </c>
      <c r="U244" s="121"/>
      <c r="V244" s="121">
        <v>0.24</v>
      </c>
      <c r="W244" s="134">
        <f t="shared" si="18"/>
        <v>1.062</v>
      </c>
      <c r="X244" s="139">
        <v>3.85</v>
      </c>
      <c r="Y244" s="111" t="s">
        <v>356</v>
      </c>
      <c r="Z244" s="88"/>
      <c r="AA244" s="88"/>
    </row>
    <row r="245" s="79" customFormat="1" ht="27.95" customHeight="1" spans="1:27">
      <c r="A245" s="110">
        <v>236</v>
      </c>
      <c r="B245" s="111" t="s">
        <v>373</v>
      </c>
      <c r="C245" s="153" t="s">
        <v>30</v>
      </c>
      <c r="D245" s="112" t="s">
        <v>115</v>
      </c>
      <c r="E245" s="110" t="s">
        <v>116</v>
      </c>
      <c r="F245" s="110" t="s">
        <v>232</v>
      </c>
      <c r="G245" s="110" t="s">
        <v>239</v>
      </c>
      <c r="H245" s="110"/>
      <c r="I245" s="110"/>
      <c r="J245" s="110"/>
      <c r="K245" s="110" t="s">
        <v>253</v>
      </c>
      <c r="L245" s="112" t="s">
        <v>355</v>
      </c>
      <c r="M245" s="110" t="s">
        <v>110</v>
      </c>
      <c r="N245" s="110">
        <v>4</v>
      </c>
      <c r="O245" s="110">
        <v>2</v>
      </c>
      <c r="P245" s="121">
        <v>1.24</v>
      </c>
      <c r="Q245" s="125">
        <f t="shared" si="19"/>
        <v>2.48</v>
      </c>
      <c r="R245" s="113" t="s">
        <v>111</v>
      </c>
      <c r="S245" s="110">
        <v>8</v>
      </c>
      <c r="T245" s="121">
        <v>0.822</v>
      </c>
      <c r="U245" s="121"/>
      <c r="V245" s="121">
        <v>0.24</v>
      </c>
      <c r="W245" s="134">
        <f t="shared" si="18"/>
        <v>1.062</v>
      </c>
      <c r="X245" s="139">
        <v>3.85</v>
      </c>
      <c r="Y245" s="111" t="s">
        <v>356</v>
      </c>
      <c r="Z245" s="88"/>
      <c r="AA245" s="88"/>
    </row>
    <row r="246" s="79" customFormat="1" ht="27.95" customHeight="1" spans="1:27">
      <c r="A246" s="110">
        <v>237</v>
      </c>
      <c r="B246" s="111" t="s">
        <v>374</v>
      </c>
      <c r="C246" s="153" t="s">
        <v>30</v>
      </c>
      <c r="D246" s="112" t="s">
        <v>115</v>
      </c>
      <c r="E246" s="110" t="s">
        <v>116</v>
      </c>
      <c r="F246" s="110" t="s">
        <v>232</v>
      </c>
      <c r="G246" s="110" t="s">
        <v>239</v>
      </c>
      <c r="H246" s="110"/>
      <c r="I246" s="110"/>
      <c r="J246" s="110"/>
      <c r="K246" s="110" t="s">
        <v>253</v>
      </c>
      <c r="L246" s="112" t="s">
        <v>355</v>
      </c>
      <c r="M246" s="110" t="s">
        <v>110</v>
      </c>
      <c r="N246" s="110">
        <v>4</v>
      </c>
      <c r="O246" s="110">
        <v>2</v>
      </c>
      <c r="P246" s="121">
        <v>1.24</v>
      </c>
      <c r="Q246" s="125">
        <f t="shared" si="19"/>
        <v>2.48</v>
      </c>
      <c r="R246" s="113" t="s">
        <v>111</v>
      </c>
      <c r="S246" s="110">
        <v>8</v>
      </c>
      <c r="T246" s="121">
        <v>0.822</v>
      </c>
      <c r="U246" s="121"/>
      <c r="V246" s="121">
        <v>0.24</v>
      </c>
      <c r="W246" s="134">
        <f t="shared" si="18"/>
        <v>1.062</v>
      </c>
      <c r="X246" s="139">
        <v>3.85</v>
      </c>
      <c r="Y246" s="111" t="s">
        <v>356</v>
      </c>
      <c r="Z246" s="88"/>
      <c r="AA246" s="88"/>
    </row>
    <row r="247" s="79" customFormat="1" ht="27.95" customHeight="1" spans="1:27">
      <c r="A247" s="110">
        <v>238</v>
      </c>
      <c r="B247" s="111" t="s">
        <v>375</v>
      </c>
      <c r="C247" s="153" t="s">
        <v>30</v>
      </c>
      <c r="D247" s="112" t="s">
        <v>115</v>
      </c>
      <c r="E247" s="110" t="s">
        <v>116</v>
      </c>
      <c r="F247" s="110" t="s">
        <v>232</v>
      </c>
      <c r="G247" s="110" t="s">
        <v>239</v>
      </c>
      <c r="H247" s="110"/>
      <c r="I247" s="110"/>
      <c r="J247" s="110"/>
      <c r="K247" s="110" t="s">
        <v>253</v>
      </c>
      <c r="L247" s="112" t="s">
        <v>355</v>
      </c>
      <c r="M247" s="110" t="s">
        <v>110</v>
      </c>
      <c r="N247" s="110">
        <v>4</v>
      </c>
      <c r="O247" s="110">
        <v>2</v>
      </c>
      <c r="P247" s="121">
        <v>1.24</v>
      </c>
      <c r="Q247" s="125">
        <f t="shared" si="19"/>
        <v>2.48</v>
      </c>
      <c r="R247" s="113" t="s">
        <v>111</v>
      </c>
      <c r="S247" s="110">
        <v>8</v>
      </c>
      <c r="T247" s="121">
        <v>0.822</v>
      </c>
      <c r="U247" s="121"/>
      <c r="V247" s="121">
        <v>0.24</v>
      </c>
      <c r="W247" s="134">
        <f t="shared" si="18"/>
        <v>1.062</v>
      </c>
      <c r="X247" s="139">
        <v>3.85</v>
      </c>
      <c r="Y247" s="111" t="s">
        <v>356</v>
      </c>
      <c r="Z247" s="88"/>
      <c r="AA247" s="88"/>
    </row>
    <row r="248" s="86" customFormat="1" ht="27.95" customHeight="1" spans="1:27">
      <c r="A248" s="110">
        <v>239</v>
      </c>
      <c r="B248" s="173" t="s">
        <v>376</v>
      </c>
      <c r="C248" s="153" t="s">
        <v>30</v>
      </c>
      <c r="D248" s="110" t="s">
        <v>115</v>
      </c>
      <c r="E248" s="110" t="s">
        <v>116</v>
      </c>
      <c r="F248" s="110" t="s">
        <v>232</v>
      </c>
      <c r="G248" s="110"/>
      <c r="H248" s="110"/>
      <c r="I248" s="110"/>
      <c r="J248" s="110"/>
      <c r="K248" s="110"/>
      <c r="L248" s="127" t="s">
        <v>377</v>
      </c>
      <c r="M248" s="174" t="s">
        <v>110</v>
      </c>
      <c r="N248" s="174">
        <v>4</v>
      </c>
      <c r="O248" s="174">
        <v>3.5</v>
      </c>
      <c r="P248" s="175">
        <v>1.24</v>
      </c>
      <c r="Q248" s="125">
        <f t="shared" si="19"/>
        <v>4.34</v>
      </c>
      <c r="R248" s="176" t="s">
        <v>111</v>
      </c>
      <c r="S248" s="174">
        <v>8</v>
      </c>
      <c r="T248" s="175">
        <v>0.822</v>
      </c>
      <c r="U248" s="175">
        <v>0.24</v>
      </c>
      <c r="V248" s="175"/>
      <c r="W248" s="177">
        <f t="shared" ref="W248:W258" si="20">T248+U248</f>
        <v>1.062</v>
      </c>
      <c r="X248" s="139">
        <v>5.9</v>
      </c>
      <c r="Y248" s="143" t="s">
        <v>378</v>
      </c>
      <c r="Z248" s="179"/>
      <c r="AA248" s="179"/>
    </row>
    <row r="249" s="86" customFormat="1" ht="27.95" customHeight="1" spans="1:27">
      <c r="A249" s="110">
        <v>240</v>
      </c>
      <c r="B249" s="173" t="s">
        <v>379</v>
      </c>
      <c r="C249" s="153" t="s">
        <v>30</v>
      </c>
      <c r="D249" s="110" t="s">
        <v>115</v>
      </c>
      <c r="E249" s="110" t="s">
        <v>116</v>
      </c>
      <c r="F249" s="110" t="s">
        <v>232</v>
      </c>
      <c r="G249" s="110"/>
      <c r="H249" s="110"/>
      <c r="I249" s="110"/>
      <c r="J249" s="110"/>
      <c r="K249" s="110"/>
      <c r="L249" s="127" t="s">
        <v>377</v>
      </c>
      <c r="M249" s="174" t="s">
        <v>110</v>
      </c>
      <c r="N249" s="174">
        <v>4</v>
      </c>
      <c r="O249" s="174">
        <v>3.5</v>
      </c>
      <c r="P249" s="175">
        <v>1.24</v>
      </c>
      <c r="Q249" s="125">
        <f t="shared" si="19"/>
        <v>4.34</v>
      </c>
      <c r="R249" s="176" t="s">
        <v>111</v>
      </c>
      <c r="S249" s="174">
        <v>8</v>
      </c>
      <c r="T249" s="175">
        <v>0.822</v>
      </c>
      <c r="U249" s="175">
        <v>0.24</v>
      </c>
      <c r="V249" s="175"/>
      <c r="W249" s="177">
        <f t="shared" si="20"/>
        <v>1.062</v>
      </c>
      <c r="X249" s="139">
        <v>5.9</v>
      </c>
      <c r="Y249" s="143" t="s">
        <v>378</v>
      </c>
      <c r="Z249" s="179"/>
      <c r="AA249" s="179"/>
    </row>
    <row r="250" s="86" customFormat="1" ht="27.95" customHeight="1" spans="1:27">
      <c r="A250" s="110">
        <v>241</v>
      </c>
      <c r="B250" s="173" t="s">
        <v>380</v>
      </c>
      <c r="C250" s="153" t="s">
        <v>30</v>
      </c>
      <c r="D250" s="110" t="s">
        <v>115</v>
      </c>
      <c r="E250" s="110" t="s">
        <v>116</v>
      </c>
      <c r="F250" s="110" t="s">
        <v>232</v>
      </c>
      <c r="G250" s="110"/>
      <c r="H250" s="110"/>
      <c r="I250" s="110"/>
      <c r="J250" s="110"/>
      <c r="K250" s="110"/>
      <c r="L250" s="127" t="s">
        <v>377</v>
      </c>
      <c r="M250" s="174" t="s">
        <v>110</v>
      </c>
      <c r="N250" s="174">
        <v>4</v>
      </c>
      <c r="O250" s="174">
        <v>2</v>
      </c>
      <c r="P250" s="175">
        <v>1.24</v>
      </c>
      <c r="Q250" s="125">
        <f t="shared" si="19"/>
        <v>2.48</v>
      </c>
      <c r="R250" s="176" t="s">
        <v>111</v>
      </c>
      <c r="S250" s="174">
        <v>8</v>
      </c>
      <c r="T250" s="175">
        <v>0.822</v>
      </c>
      <c r="U250" s="175">
        <v>0.24</v>
      </c>
      <c r="V250" s="178"/>
      <c r="W250" s="177">
        <f t="shared" si="20"/>
        <v>1.062</v>
      </c>
      <c r="X250" s="139">
        <v>3.85</v>
      </c>
      <c r="Y250" s="143" t="s">
        <v>378</v>
      </c>
      <c r="Z250" s="179"/>
      <c r="AA250" s="179"/>
    </row>
    <row r="251" s="86" customFormat="1" ht="27.95" customHeight="1" spans="1:27">
      <c r="A251" s="110">
        <v>242</v>
      </c>
      <c r="B251" s="173" t="s">
        <v>381</v>
      </c>
      <c r="C251" s="153" t="s">
        <v>30</v>
      </c>
      <c r="D251" s="110" t="s">
        <v>115</v>
      </c>
      <c r="E251" s="110" t="s">
        <v>116</v>
      </c>
      <c r="F251" s="110" t="s">
        <v>232</v>
      </c>
      <c r="G251" s="110"/>
      <c r="H251" s="110"/>
      <c r="I251" s="110"/>
      <c r="J251" s="110"/>
      <c r="K251" s="110"/>
      <c r="L251" s="127" t="s">
        <v>377</v>
      </c>
      <c r="M251" s="174" t="s">
        <v>110</v>
      </c>
      <c r="N251" s="174">
        <v>4</v>
      </c>
      <c r="O251" s="174">
        <v>2</v>
      </c>
      <c r="P251" s="175">
        <v>1.24</v>
      </c>
      <c r="Q251" s="125">
        <f t="shared" si="19"/>
        <v>2.48</v>
      </c>
      <c r="R251" s="176" t="s">
        <v>111</v>
      </c>
      <c r="S251" s="174">
        <v>8</v>
      </c>
      <c r="T251" s="175">
        <v>0.822</v>
      </c>
      <c r="U251" s="175">
        <v>0.24</v>
      </c>
      <c r="V251" s="178"/>
      <c r="W251" s="177">
        <f t="shared" si="20"/>
        <v>1.062</v>
      </c>
      <c r="X251" s="139">
        <v>3.85</v>
      </c>
      <c r="Y251" s="143" t="s">
        <v>378</v>
      </c>
      <c r="Z251" s="179"/>
      <c r="AA251" s="179"/>
    </row>
    <row r="252" s="86" customFormat="1" ht="27.95" customHeight="1" spans="1:27">
      <c r="A252" s="110">
        <v>243</v>
      </c>
      <c r="B252" s="173" t="s">
        <v>382</v>
      </c>
      <c r="C252" s="153" t="s">
        <v>30</v>
      </c>
      <c r="D252" s="110" t="s">
        <v>115</v>
      </c>
      <c r="E252" s="110" t="s">
        <v>116</v>
      </c>
      <c r="F252" s="110" t="s">
        <v>232</v>
      </c>
      <c r="G252" s="110"/>
      <c r="H252" s="110"/>
      <c r="I252" s="110"/>
      <c r="J252" s="110"/>
      <c r="K252" s="110"/>
      <c r="L252" s="127" t="s">
        <v>377</v>
      </c>
      <c r="M252" s="174" t="s">
        <v>110</v>
      </c>
      <c r="N252" s="174">
        <v>4</v>
      </c>
      <c r="O252" s="174">
        <v>2</v>
      </c>
      <c r="P252" s="175">
        <v>1.24</v>
      </c>
      <c r="Q252" s="125">
        <f t="shared" si="19"/>
        <v>2.48</v>
      </c>
      <c r="R252" s="176" t="s">
        <v>111</v>
      </c>
      <c r="S252" s="174">
        <v>8</v>
      </c>
      <c r="T252" s="175">
        <v>0.822</v>
      </c>
      <c r="U252" s="175">
        <v>0.24</v>
      </c>
      <c r="V252" s="178"/>
      <c r="W252" s="177">
        <f t="shared" si="20"/>
        <v>1.062</v>
      </c>
      <c r="X252" s="139">
        <v>3.85</v>
      </c>
      <c r="Y252" s="143" t="s">
        <v>378</v>
      </c>
      <c r="Z252" s="179"/>
      <c r="AA252" s="179"/>
    </row>
    <row r="253" s="86" customFormat="1" ht="27.95" customHeight="1" spans="1:27">
      <c r="A253" s="110">
        <v>244</v>
      </c>
      <c r="B253" s="173" t="s">
        <v>383</v>
      </c>
      <c r="C253" s="153" t="s">
        <v>30</v>
      </c>
      <c r="D253" s="110" t="s">
        <v>115</v>
      </c>
      <c r="E253" s="110" t="s">
        <v>116</v>
      </c>
      <c r="F253" s="110" t="s">
        <v>232</v>
      </c>
      <c r="G253" s="110"/>
      <c r="H253" s="110"/>
      <c r="I253" s="110"/>
      <c r="J253" s="110"/>
      <c r="K253" s="110"/>
      <c r="L253" s="127" t="s">
        <v>377</v>
      </c>
      <c r="M253" s="174" t="s">
        <v>110</v>
      </c>
      <c r="N253" s="174">
        <v>4</v>
      </c>
      <c r="O253" s="174">
        <v>2</v>
      </c>
      <c r="P253" s="175">
        <v>1.24</v>
      </c>
      <c r="Q253" s="125">
        <f t="shared" si="19"/>
        <v>2.48</v>
      </c>
      <c r="R253" s="176" t="s">
        <v>111</v>
      </c>
      <c r="S253" s="174">
        <v>8</v>
      </c>
      <c r="T253" s="175">
        <v>0.822</v>
      </c>
      <c r="U253" s="175">
        <v>0.24</v>
      </c>
      <c r="V253" s="178"/>
      <c r="W253" s="177">
        <f t="shared" si="20"/>
        <v>1.062</v>
      </c>
      <c r="X253" s="139">
        <v>3.85</v>
      </c>
      <c r="Y253" s="143" t="s">
        <v>378</v>
      </c>
      <c r="Z253" s="179"/>
      <c r="AA253" s="179"/>
    </row>
    <row r="254" s="86" customFormat="1" ht="27.95" customHeight="1" spans="1:27">
      <c r="A254" s="110">
        <v>245</v>
      </c>
      <c r="B254" s="173" t="s">
        <v>384</v>
      </c>
      <c r="C254" s="153" t="s">
        <v>30</v>
      </c>
      <c r="D254" s="110" t="s">
        <v>115</v>
      </c>
      <c r="E254" s="110" t="s">
        <v>116</v>
      </c>
      <c r="F254" s="110" t="s">
        <v>232</v>
      </c>
      <c r="G254" s="110"/>
      <c r="H254" s="110"/>
      <c r="I254" s="110"/>
      <c r="J254" s="110"/>
      <c r="K254" s="110"/>
      <c r="L254" s="127" t="s">
        <v>377</v>
      </c>
      <c r="M254" s="174" t="s">
        <v>110</v>
      </c>
      <c r="N254" s="174">
        <v>4</v>
      </c>
      <c r="O254" s="174">
        <v>2</v>
      </c>
      <c r="P254" s="175">
        <v>1.24</v>
      </c>
      <c r="Q254" s="125">
        <f t="shared" si="19"/>
        <v>2.48</v>
      </c>
      <c r="R254" s="176" t="s">
        <v>111</v>
      </c>
      <c r="S254" s="174">
        <v>8</v>
      </c>
      <c r="T254" s="175">
        <v>0.822</v>
      </c>
      <c r="U254" s="175">
        <v>0.24</v>
      </c>
      <c r="V254" s="178"/>
      <c r="W254" s="177">
        <f t="shared" si="20"/>
        <v>1.062</v>
      </c>
      <c r="X254" s="139">
        <v>3.85</v>
      </c>
      <c r="Y254" s="143" t="s">
        <v>378</v>
      </c>
      <c r="Z254" s="179"/>
      <c r="AA254" s="179"/>
    </row>
    <row r="255" s="86" customFormat="1" ht="27.95" customHeight="1" spans="1:27">
      <c r="A255" s="110">
        <v>246</v>
      </c>
      <c r="B255" s="173" t="s">
        <v>385</v>
      </c>
      <c r="C255" s="153" t="s">
        <v>30</v>
      </c>
      <c r="D255" s="110" t="s">
        <v>115</v>
      </c>
      <c r="E255" s="110" t="s">
        <v>116</v>
      </c>
      <c r="F255" s="110" t="s">
        <v>232</v>
      </c>
      <c r="G255" s="110"/>
      <c r="H255" s="110"/>
      <c r="I255" s="110"/>
      <c r="J255" s="110"/>
      <c r="K255" s="110"/>
      <c r="L255" s="127" t="s">
        <v>377</v>
      </c>
      <c r="M255" s="174" t="s">
        <v>110</v>
      </c>
      <c r="N255" s="174">
        <v>4</v>
      </c>
      <c r="O255" s="174">
        <v>2</v>
      </c>
      <c r="P255" s="175">
        <v>1.24</v>
      </c>
      <c r="Q255" s="125">
        <f t="shared" si="19"/>
        <v>2.48</v>
      </c>
      <c r="R255" s="176" t="s">
        <v>111</v>
      </c>
      <c r="S255" s="174">
        <v>8</v>
      </c>
      <c r="T255" s="175">
        <v>0.822</v>
      </c>
      <c r="U255" s="175">
        <v>0.24</v>
      </c>
      <c r="V255" s="178"/>
      <c r="W255" s="177">
        <f t="shared" si="20"/>
        <v>1.062</v>
      </c>
      <c r="X255" s="139">
        <v>3.85</v>
      </c>
      <c r="Y255" s="143" t="s">
        <v>378</v>
      </c>
      <c r="Z255" s="179"/>
      <c r="AA255" s="179"/>
    </row>
    <row r="256" s="86" customFormat="1" ht="27.95" customHeight="1" spans="1:27">
      <c r="A256" s="110">
        <v>247</v>
      </c>
      <c r="B256" s="116" t="s">
        <v>386</v>
      </c>
      <c r="C256" s="153" t="s">
        <v>30</v>
      </c>
      <c r="D256" s="110" t="s">
        <v>115</v>
      </c>
      <c r="E256" s="110" t="s">
        <v>116</v>
      </c>
      <c r="F256" s="110" t="s">
        <v>232</v>
      </c>
      <c r="G256" s="110" t="s">
        <v>387</v>
      </c>
      <c r="H256" s="110" t="s">
        <v>253</v>
      </c>
      <c r="I256" s="110">
        <v>42</v>
      </c>
      <c r="J256" s="110">
        <v>42</v>
      </c>
      <c r="K256" s="110" t="s">
        <v>388</v>
      </c>
      <c r="L256" s="127" t="s">
        <v>377</v>
      </c>
      <c r="M256" s="174" t="s">
        <v>110</v>
      </c>
      <c r="N256" s="174">
        <v>4</v>
      </c>
      <c r="O256" s="174">
        <v>8</v>
      </c>
      <c r="P256" s="175">
        <v>1.24</v>
      </c>
      <c r="Q256" s="125">
        <f t="shared" si="19"/>
        <v>9.92</v>
      </c>
      <c r="R256" s="177" t="s">
        <v>111</v>
      </c>
      <c r="S256" s="176">
        <v>8</v>
      </c>
      <c r="T256" s="175">
        <v>0.822</v>
      </c>
      <c r="U256" s="175">
        <v>0.24</v>
      </c>
      <c r="V256" s="175"/>
      <c r="W256" s="177">
        <f t="shared" si="20"/>
        <v>1.062</v>
      </c>
      <c r="X256" s="139">
        <v>11.95</v>
      </c>
      <c r="Y256" s="143" t="s">
        <v>378</v>
      </c>
      <c r="Z256" s="179"/>
      <c r="AA256" s="179"/>
    </row>
    <row r="257" s="86" customFormat="1" ht="27.95" customHeight="1" spans="1:27">
      <c r="A257" s="110">
        <v>248</v>
      </c>
      <c r="B257" s="116" t="s">
        <v>389</v>
      </c>
      <c r="C257" s="153" t="s">
        <v>30</v>
      </c>
      <c r="D257" s="110" t="s">
        <v>115</v>
      </c>
      <c r="E257" s="110" t="s">
        <v>116</v>
      </c>
      <c r="F257" s="110" t="s">
        <v>232</v>
      </c>
      <c r="G257" s="110" t="s">
        <v>387</v>
      </c>
      <c r="H257" s="110" t="s">
        <v>253</v>
      </c>
      <c r="I257" s="110">
        <v>42</v>
      </c>
      <c r="J257" s="110">
        <v>42</v>
      </c>
      <c r="K257" s="110" t="s">
        <v>388</v>
      </c>
      <c r="L257" s="127" t="s">
        <v>377</v>
      </c>
      <c r="M257" s="174" t="s">
        <v>110</v>
      </c>
      <c r="N257" s="174">
        <v>4</v>
      </c>
      <c r="O257" s="174">
        <v>8</v>
      </c>
      <c r="P257" s="175">
        <v>1.24</v>
      </c>
      <c r="Q257" s="125">
        <f t="shared" si="19"/>
        <v>9.92</v>
      </c>
      <c r="R257" s="177" t="s">
        <v>111</v>
      </c>
      <c r="S257" s="176">
        <v>8</v>
      </c>
      <c r="T257" s="175">
        <v>0.822</v>
      </c>
      <c r="U257" s="175">
        <v>0.24</v>
      </c>
      <c r="V257" s="175"/>
      <c r="W257" s="177">
        <f t="shared" si="20"/>
        <v>1.062</v>
      </c>
      <c r="X257" s="139">
        <v>11.95</v>
      </c>
      <c r="Y257" s="143" t="s">
        <v>378</v>
      </c>
      <c r="Z257" s="179"/>
      <c r="AA257" s="179"/>
    </row>
    <row r="258" s="79" customFormat="1" ht="19.5" customHeight="1" spans="1:27">
      <c r="A258" s="110">
        <v>249</v>
      </c>
      <c r="B258" s="116" t="s">
        <v>390</v>
      </c>
      <c r="C258" s="180" t="s">
        <v>30</v>
      </c>
      <c r="D258" s="112" t="s">
        <v>115</v>
      </c>
      <c r="E258" s="156" t="s">
        <v>116</v>
      </c>
      <c r="F258" s="181" t="s">
        <v>232</v>
      </c>
      <c r="G258" s="181" t="s">
        <v>391</v>
      </c>
      <c r="H258" s="181" t="s">
        <v>392</v>
      </c>
      <c r="I258" s="181">
        <v>48</v>
      </c>
      <c r="J258" s="181">
        <v>46</v>
      </c>
      <c r="K258" s="181" t="s">
        <v>388</v>
      </c>
      <c r="L258" s="150" t="s">
        <v>377</v>
      </c>
      <c r="M258" s="113" t="s">
        <v>55</v>
      </c>
      <c r="N258" s="121">
        <v>4</v>
      </c>
      <c r="O258" s="121">
        <v>4</v>
      </c>
      <c r="P258" s="121">
        <v>1.15</v>
      </c>
      <c r="Q258" s="125">
        <f t="shared" si="19"/>
        <v>4.6</v>
      </c>
      <c r="R258" s="113" t="s">
        <v>111</v>
      </c>
      <c r="S258" s="121">
        <v>4</v>
      </c>
      <c r="T258" s="121">
        <v>0.75</v>
      </c>
      <c r="U258" s="121">
        <v>0.24</v>
      </c>
      <c r="V258" s="166"/>
      <c r="W258" s="167">
        <f t="shared" si="20"/>
        <v>0.99</v>
      </c>
      <c r="X258" s="168">
        <v>11.25</v>
      </c>
      <c r="Y258" s="172" t="s">
        <v>378</v>
      </c>
      <c r="Z258" s="88"/>
      <c r="AA258" s="88"/>
    </row>
    <row r="259" s="79" customFormat="1" ht="19.5" customHeight="1" spans="1:27">
      <c r="A259" s="110"/>
      <c r="B259" s="116"/>
      <c r="C259" s="158"/>
      <c r="D259" s="155" t="s">
        <v>115</v>
      </c>
      <c r="E259" s="156"/>
      <c r="F259" s="182"/>
      <c r="G259" s="182"/>
      <c r="H259" s="182"/>
      <c r="I259" s="182"/>
      <c r="J259" s="182"/>
      <c r="K259" s="182"/>
      <c r="L259" s="106"/>
      <c r="M259" s="113" t="s">
        <v>55</v>
      </c>
      <c r="N259" s="121">
        <v>2</v>
      </c>
      <c r="O259" s="121">
        <v>4.5</v>
      </c>
      <c r="P259" s="121">
        <v>1.05</v>
      </c>
      <c r="Q259" s="125">
        <f t="shared" si="19"/>
        <v>4.725</v>
      </c>
      <c r="R259" s="113"/>
      <c r="S259" s="121"/>
      <c r="T259" s="121"/>
      <c r="U259" s="121"/>
      <c r="V259" s="120"/>
      <c r="W259" s="169"/>
      <c r="X259" s="170"/>
      <c r="Y259" s="144"/>
      <c r="Z259" s="88"/>
      <c r="AA259" s="88"/>
    </row>
    <row r="260" s="79" customFormat="1" ht="19.5" customHeight="1" spans="1:27">
      <c r="A260" s="110">
        <v>250</v>
      </c>
      <c r="B260" s="116" t="s">
        <v>393</v>
      </c>
      <c r="C260" s="180" t="s">
        <v>30</v>
      </c>
      <c r="D260" s="112" t="s">
        <v>115</v>
      </c>
      <c r="E260" s="156" t="s">
        <v>116</v>
      </c>
      <c r="F260" s="181" t="s">
        <v>232</v>
      </c>
      <c r="G260" s="181" t="s">
        <v>391</v>
      </c>
      <c r="H260" s="181" t="s">
        <v>392</v>
      </c>
      <c r="I260" s="181">
        <v>48</v>
      </c>
      <c r="J260" s="181">
        <v>46</v>
      </c>
      <c r="K260" s="181" t="s">
        <v>388</v>
      </c>
      <c r="L260" s="150" t="s">
        <v>377</v>
      </c>
      <c r="M260" s="113" t="s">
        <v>55</v>
      </c>
      <c r="N260" s="121">
        <v>4</v>
      </c>
      <c r="O260" s="121">
        <v>4</v>
      </c>
      <c r="P260" s="121">
        <v>1.15</v>
      </c>
      <c r="Q260" s="125">
        <f t="shared" si="19"/>
        <v>4.6</v>
      </c>
      <c r="R260" s="113" t="s">
        <v>111</v>
      </c>
      <c r="S260" s="121">
        <v>4</v>
      </c>
      <c r="T260" s="121">
        <v>0.75</v>
      </c>
      <c r="U260" s="121">
        <v>0.24</v>
      </c>
      <c r="V260" s="166"/>
      <c r="W260" s="167">
        <f t="shared" ref="W260:W264" si="21">T260+U260</f>
        <v>0.99</v>
      </c>
      <c r="X260" s="168">
        <v>10.65</v>
      </c>
      <c r="Y260" s="172" t="s">
        <v>378</v>
      </c>
      <c r="Z260" s="88"/>
      <c r="AA260" s="88"/>
    </row>
    <row r="261" s="79" customFormat="1" ht="19.5" customHeight="1" spans="1:27">
      <c r="A261" s="110"/>
      <c r="B261" s="116"/>
      <c r="C261" s="183" t="s">
        <v>394</v>
      </c>
      <c r="D261" s="155" t="s">
        <v>115</v>
      </c>
      <c r="E261" s="156"/>
      <c r="F261" s="182"/>
      <c r="G261" s="182"/>
      <c r="H261" s="182"/>
      <c r="I261" s="182"/>
      <c r="J261" s="182"/>
      <c r="K261" s="182"/>
      <c r="L261" s="106"/>
      <c r="M261" s="113" t="s">
        <v>55</v>
      </c>
      <c r="N261" s="121">
        <v>2</v>
      </c>
      <c r="O261" s="121">
        <v>4</v>
      </c>
      <c r="P261" s="121">
        <v>1.05</v>
      </c>
      <c r="Q261" s="125">
        <f t="shared" si="19"/>
        <v>4.2</v>
      </c>
      <c r="R261" s="113"/>
      <c r="S261" s="121"/>
      <c r="T261" s="121"/>
      <c r="U261" s="121"/>
      <c r="V261" s="120"/>
      <c r="W261" s="169"/>
      <c r="X261" s="170"/>
      <c r="Y261" s="144"/>
      <c r="Z261" s="88"/>
      <c r="AA261" s="88"/>
    </row>
    <row r="262" s="79" customFormat="1" ht="19.5" customHeight="1" spans="1:27">
      <c r="A262" s="110">
        <v>251</v>
      </c>
      <c r="B262" s="116" t="s">
        <v>395</v>
      </c>
      <c r="C262" s="180" t="s">
        <v>30</v>
      </c>
      <c r="D262" s="112" t="s">
        <v>115</v>
      </c>
      <c r="E262" s="156" t="s">
        <v>116</v>
      </c>
      <c r="F262" s="181" t="s">
        <v>232</v>
      </c>
      <c r="G262" s="181" t="s">
        <v>391</v>
      </c>
      <c r="H262" s="181" t="s">
        <v>392</v>
      </c>
      <c r="I262" s="181">
        <v>48</v>
      </c>
      <c r="J262" s="181">
        <v>46</v>
      </c>
      <c r="K262" s="181" t="s">
        <v>388</v>
      </c>
      <c r="L262" s="150" t="s">
        <v>377</v>
      </c>
      <c r="M262" s="113" t="s">
        <v>55</v>
      </c>
      <c r="N262" s="121">
        <v>4</v>
      </c>
      <c r="O262" s="121">
        <v>2.5</v>
      </c>
      <c r="P262" s="121">
        <v>1.15</v>
      </c>
      <c r="Q262" s="125">
        <f t="shared" si="19"/>
        <v>2.875</v>
      </c>
      <c r="R262" s="113" t="s">
        <v>111</v>
      </c>
      <c r="S262" s="121">
        <v>4</v>
      </c>
      <c r="T262" s="121">
        <v>0.75</v>
      </c>
      <c r="U262" s="121">
        <v>0.24</v>
      </c>
      <c r="V262" s="166"/>
      <c r="W262" s="167">
        <f t="shared" si="21"/>
        <v>0.99</v>
      </c>
      <c r="X262" s="168">
        <v>8.2</v>
      </c>
      <c r="Y262" s="172" t="s">
        <v>378</v>
      </c>
      <c r="Z262" s="88"/>
      <c r="AA262" s="88"/>
    </row>
    <row r="263" s="79" customFormat="1" ht="19.5" customHeight="1" spans="1:27">
      <c r="A263" s="110"/>
      <c r="B263" s="116"/>
      <c r="C263" s="183" t="s">
        <v>394</v>
      </c>
      <c r="D263" s="155" t="s">
        <v>115</v>
      </c>
      <c r="E263" s="156"/>
      <c r="F263" s="182"/>
      <c r="G263" s="182"/>
      <c r="H263" s="182"/>
      <c r="I263" s="182"/>
      <c r="J263" s="182"/>
      <c r="K263" s="182"/>
      <c r="L263" s="106"/>
      <c r="M263" s="113" t="s">
        <v>55</v>
      </c>
      <c r="N263" s="121">
        <v>2</v>
      </c>
      <c r="O263" s="121">
        <v>3.5</v>
      </c>
      <c r="P263" s="121">
        <v>1.05</v>
      </c>
      <c r="Q263" s="125">
        <f t="shared" si="19"/>
        <v>3.675</v>
      </c>
      <c r="R263" s="113"/>
      <c r="S263" s="121"/>
      <c r="T263" s="121"/>
      <c r="U263" s="121"/>
      <c r="V263" s="120"/>
      <c r="W263" s="169"/>
      <c r="X263" s="170"/>
      <c r="Y263" s="144"/>
      <c r="Z263" s="88"/>
      <c r="AA263" s="88"/>
    </row>
    <row r="264" s="79" customFormat="1" ht="19.5" customHeight="1" spans="1:27">
      <c r="A264" s="110">
        <v>252</v>
      </c>
      <c r="B264" s="116" t="s">
        <v>396</v>
      </c>
      <c r="C264" s="180" t="s">
        <v>30</v>
      </c>
      <c r="D264" s="112" t="s">
        <v>115</v>
      </c>
      <c r="E264" s="156" t="s">
        <v>116</v>
      </c>
      <c r="F264" s="181" t="s">
        <v>232</v>
      </c>
      <c r="G264" s="181" t="s">
        <v>391</v>
      </c>
      <c r="H264" s="181" t="s">
        <v>392</v>
      </c>
      <c r="I264" s="181">
        <v>48</v>
      </c>
      <c r="J264" s="181">
        <v>46</v>
      </c>
      <c r="K264" s="181" t="s">
        <v>388</v>
      </c>
      <c r="L264" s="150" t="s">
        <v>377</v>
      </c>
      <c r="M264" s="113" t="s">
        <v>55</v>
      </c>
      <c r="N264" s="121">
        <v>4</v>
      </c>
      <c r="O264" s="121">
        <v>3.5</v>
      </c>
      <c r="P264" s="121">
        <v>1.15</v>
      </c>
      <c r="Q264" s="125">
        <f t="shared" si="19"/>
        <v>4.025</v>
      </c>
      <c r="R264" s="113" t="s">
        <v>111</v>
      </c>
      <c r="S264" s="121">
        <v>4</v>
      </c>
      <c r="T264" s="121">
        <v>0.75</v>
      </c>
      <c r="U264" s="121">
        <v>0.24</v>
      </c>
      <c r="V264" s="166"/>
      <c r="W264" s="167">
        <f t="shared" si="21"/>
        <v>0.99</v>
      </c>
      <c r="X264" s="168">
        <v>9.45</v>
      </c>
      <c r="Y264" s="172" t="s">
        <v>378</v>
      </c>
      <c r="Z264" s="88"/>
      <c r="AA264" s="88"/>
    </row>
    <row r="265" s="79" customFormat="1" ht="19.5" customHeight="1" spans="1:27">
      <c r="A265" s="110"/>
      <c r="B265" s="116"/>
      <c r="C265" s="183" t="s">
        <v>394</v>
      </c>
      <c r="D265" s="155" t="s">
        <v>115</v>
      </c>
      <c r="E265" s="156"/>
      <c r="F265" s="182"/>
      <c r="G265" s="182"/>
      <c r="H265" s="182"/>
      <c r="I265" s="182"/>
      <c r="J265" s="182"/>
      <c r="K265" s="182"/>
      <c r="L265" s="106"/>
      <c r="M265" s="113" t="s">
        <v>55</v>
      </c>
      <c r="N265" s="121">
        <v>2</v>
      </c>
      <c r="O265" s="121">
        <v>3.5</v>
      </c>
      <c r="P265" s="121">
        <v>1.05</v>
      </c>
      <c r="Q265" s="125">
        <f t="shared" si="19"/>
        <v>3.675</v>
      </c>
      <c r="R265" s="113"/>
      <c r="S265" s="121"/>
      <c r="T265" s="121"/>
      <c r="U265" s="121"/>
      <c r="V265" s="120"/>
      <c r="W265" s="169"/>
      <c r="X265" s="170"/>
      <c r="Y265" s="144"/>
      <c r="Z265" s="88"/>
      <c r="AA265" s="88"/>
    </row>
    <row r="266" s="79" customFormat="1" ht="19.5" customHeight="1" spans="1:27">
      <c r="A266" s="110">
        <v>253</v>
      </c>
      <c r="B266" s="116" t="s">
        <v>397</v>
      </c>
      <c r="C266" s="180" t="s">
        <v>30</v>
      </c>
      <c r="D266" s="112" t="s">
        <v>115</v>
      </c>
      <c r="E266" s="156" t="s">
        <v>116</v>
      </c>
      <c r="F266" s="181" t="s">
        <v>232</v>
      </c>
      <c r="G266" s="181" t="s">
        <v>391</v>
      </c>
      <c r="H266" s="181" t="s">
        <v>392</v>
      </c>
      <c r="I266" s="181">
        <v>48</v>
      </c>
      <c r="J266" s="181">
        <v>46</v>
      </c>
      <c r="K266" s="181" t="s">
        <v>388</v>
      </c>
      <c r="L266" s="150" t="s">
        <v>377</v>
      </c>
      <c r="M266" s="113" t="s">
        <v>55</v>
      </c>
      <c r="N266" s="121">
        <v>4</v>
      </c>
      <c r="O266" s="121">
        <v>3</v>
      </c>
      <c r="P266" s="121">
        <v>1.15</v>
      </c>
      <c r="Q266" s="125">
        <f t="shared" si="19"/>
        <v>3.45</v>
      </c>
      <c r="R266" s="113" t="s">
        <v>111</v>
      </c>
      <c r="S266" s="121">
        <v>4</v>
      </c>
      <c r="T266" s="121">
        <v>0.75</v>
      </c>
      <c r="U266" s="121">
        <v>0.24</v>
      </c>
      <c r="V266" s="166"/>
      <c r="W266" s="167">
        <f>T266+U266</f>
        <v>0.99</v>
      </c>
      <c r="X266" s="168">
        <v>8.85</v>
      </c>
      <c r="Y266" s="172" t="s">
        <v>378</v>
      </c>
      <c r="Z266" s="88"/>
      <c r="AA266" s="88"/>
    </row>
    <row r="267" s="79" customFormat="1" ht="19.5" customHeight="1" spans="1:27">
      <c r="A267" s="150"/>
      <c r="B267" s="184"/>
      <c r="C267" s="185" t="s">
        <v>394</v>
      </c>
      <c r="D267" s="186" t="s">
        <v>115</v>
      </c>
      <c r="E267" s="181"/>
      <c r="F267" s="187"/>
      <c r="G267" s="187"/>
      <c r="H267" s="187"/>
      <c r="I267" s="187"/>
      <c r="J267" s="187"/>
      <c r="K267" s="187"/>
      <c r="L267" s="152"/>
      <c r="M267" s="200" t="s">
        <v>55</v>
      </c>
      <c r="N267" s="166">
        <v>2</v>
      </c>
      <c r="O267" s="166">
        <v>3.5</v>
      </c>
      <c r="P267" s="166">
        <v>1.05</v>
      </c>
      <c r="Q267" s="206">
        <f t="shared" si="19"/>
        <v>3.675</v>
      </c>
      <c r="R267" s="200"/>
      <c r="S267" s="166"/>
      <c r="T267" s="166"/>
      <c r="U267" s="166"/>
      <c r="V267" s="207"/>
      <c r="W267" s="208"/>
      <c r="X267" s="209"/>
      <c r="Y267" s="215"/>
      <c r="Z267" s="88"/>
      <c r="AA267" s="88"/>
    </row>
    <row r="268" s="79" customFormat="1" ht="19.5" customHeight="1" spans="1:27">
      <c r="A268" s="110">
        <v>254</v>
      </c>
      <c r="B268" s="116" t="s">
        <v>398</v>
      </c>
      <c r="C268" s="153" t="s">
        <v>30</v>
      </c>
      <c r="D268" s="112" t="s">
        <v>115</v>
      </c>
      <c r="E268" s="110" t="s">
        <v>116</v>
      </c>
      <c r="F268" s="110" t="s">
        <v>232</v>
      </c>
      <c r="G268" s="110" t="s">
        <v>391</v>
      </c>
      <c r="H268" s="110" t="s">
        <v>392</v>
      </c>
      <c r="I268" s="110">
        <v>48</v>
      </c>
      <c r="J268" s="110">
        <v>46</v>
      </c>
      <c r="K268" s="110" t="s">
        <v>388</v>
      </c>
      <c r="L268" s="110" t="s">
        <v>377</v>
      </c>
      <c r="M268" s="113" t="s">
        <v>55</v>
      </c>
      <c r="N268" s="121">
        <v>4</v>
      </c>
      <c r="O268" s="121">
        <v>2.5</v>
      </c>
      <c r="P268" s="121">
        <v>1.15</v>
      </c>
      <c r="Q268" s="125">
        <f t="shared" si="19"/>
        <v>2.875</v>
      </c>
      <c r="R268" s="113" t="s">
        <v>111</v>
      </c>
      <c r="S268" s="121">
        <v>4</v>
      </c>
      <c r="T268" s="121">
        <v>0.75</v>
      </c>
      <c r="U268" s="121">
        <v>0.24</v>
      </c>
      <c r="V268" s="121"/>
      <c r="W268" s="164">
        <f>T268+U268</f>
        <v>0.99</v>
      </c>
      <c r="X268" s="139">
        <v>8.2</v>
      </c>
      <c r="Y268" s="143" t="s">
        <v>378</v>
      </c>
      <c r="Z268" s="88"/>
      <c r="AA268" s="88"/>
    </row>
    <row r="269" s="79" customFormat="1" ht="19.5" customHeight="1" spans="1:27">
      <c r="A269" s="150"/>
      <c r="B269" s="184"/>
      <c r="C269" s="188" t="s">
        <v>394</v>
      </c>
      <c r="D269" s="189" t="s">
        <v>115</v>
      </c>
      <c r="E269" s="150"/>
      <c r="F269" s="150"/>
      <c r="G269" s="150"/>
      <c r="H269" s="150"/>
      <c r="I269" s="150"/>
      <c r="J269" s="150"/>
      <c r="K269" s="150"/>
      <c r="L269" s="150"/>
      <c r="M269" s="200" t="s">
        <v>55</v>
      </c>
      <c r="N269" s="166">
        <v>2</v>
      </c>
      <c r="O269" s="166">
        <v>3.5</v>
      </c>
      <c r="P269" s="166">
        <v>1.05</v>
      </c>
      <c r="Q269" s="206">
        <f t="shared" si="19"/>
        <v>3.675</v>
      </c>
      <c r="R269" s="200"/>
      <c r="S269" s="166"/>
      <c r="T269" s="166"/>
      <c r="U269" s="166"/>
      <c r="V269" s="166"/>
      <c r="W269" s="167"/>
      <c r="X269" s="168"/>
      <c r="Y269" s="172"/>
      <c r="Z269" s="88"/>
      <c r="AA269" s="88"/>
    </row>
    <row r="270" s="79" customFormat="1" ht="58" customHeight="1" spans="1:27">
      <c r="A270" s="190"/>
      <c r="B270" s="191"/>
      <c r="C270" s="192"/>
      <c r="D270" s="192"/>
      <c r="E270" s="193"/>
      <c r="F270" s="193"/>
      <c r="G270" s="193"/>
      <c r="H270" s="193"/>
      <c r="I270" s="193"/>
      <c r="J270" s="193"/>
      <c r="K270" s="193"/>
      <c r="L270" s="193"/>
      <c r="M270" s="201"/>
      <c r="N270" s="202"/>
      <c r="O270" s="202"/>
      <c r="P270" s="202"/>
      <c r="Q270" s="210"/>
      <c r="R270" s="201"/>
      <c r="S270" s="202"/>
      <c r="T270" s="202"/>
      <c r="U270" s="202"/>
      <c r="V270" s="202"/>
      <c r="W270" s="211"/>
      <c r="X270" s="212"/>
      <c r="Y270" s="216"/>
      <c r="Z270" s="88"/>
      <c r="AA270" s="88"/>
    </row>
    <row r="271" s="77" customFormat="1" ht="61" customHeight="1" spans="1:25">
      <c r="A271" s="194" t="s">
        <v>399</v>
      </c>
      <c r="B271" s="194"/>
      <c r="C271" s="194"/>
      <c r="D271" s="194"/>
      <c r="E271" s="194"/>
      <c r="F271" s="194"/>
      <c r="G271" s="194"/>
      <c r="H271" s="194"/>
      <c r="I271" s="194"/>
      <c r="J271" s="194"/>
      <c r="K271" s="194"/>
      <c r="L271" s="194"/>
      <c r="M271" s="194"/>
      <c r="N271" s="194"/>
      <c r="O271" s="194"/>
      <c r="P271" s="194"/>
      <c r="Q271" s="194"/>
      <c r="R271" s="194"/>
      <c r="S271" s="194"/>
      <c r="T271" s="194"/>
      <c r="U271" s="194"/>
      <c r="V271" s="194"/>
      <c r="W271" s="194"/>
      <c r="X271" s="194"/>
      <c r="Y271" s="194"/>
    </row>
    <row r="272" s="77" customFormat="1" ht="22.5" hidden="1" spans="1:25">
      <c r="A272" s="195" t="s">
        <v>3</v>
      </c>
      <c r="B272" s="196" t="s">
        <v>400</v>
      </c>
      <c r="C272" s="195" t="s">
        <v>401</v>
      </c>
      <c r="D272" s="195" t="s">
        <v>402</v>
      </c>
      <c r="E272" s="195"/>
      <c r="F272" s="195"/>
      <c r="G272" s="195"/>
      <c r="H272" s="195"/>
      <c r="I272" s="195"/>
      <c r="J272" s="195"/>
      <c r="K272" s="195"/>
      <c r="L272" s="195"/>
      <c r="M272" s="195" t="s">
        <v>15</v>
      </c>
      <c r="N272" s="195"/>
      <c r="O272" s="195"/>
      <c r="P272" s="195"/>
      <c r="Q272" s="195"/>
      <c r="R272" s="195" t="s">
        <v>16</v>
      </c>
      <c r="S272" s="195"/>
      <c r="T272" s="195"/>
      <c r="U272" s="195"/>
      <c r="V272" s="195"/>
      <c r="W272" s="195"/>
      <c r="X272" s="213" t="s">
        <v>17</v>
      </c>
      <c r="Y272" s="196" t="s">
        <v>18</v>
      </c>
    </row>
    <row r="273" s="77" customFormat="1" hidden="1" spans="1:25">
      <c r="A273" s="105"/>
      <c r="B273" s="197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 t="s">
        <v>19</v>
      </c>
      <c r="N273" s="105" t="s">
        <v>20</v>
      </c>
      <c r="O273" s="105" t="s">
        <v>21</v>
      </c>
      <c r="P273" s="119" t="s">
        <v>22</v>
      </c>
      <c r="Q273" s="130"/>
      <c r="R273" s="105" t="s">
        <v>19</v>
      </c>
      <c r="S273" s="105" t="s">
        <v>24</v>
      </c>
      <c r="T273" s="119" t="s">
        <v>25</v>
      </c>
      <c r="U273" s="119" t="s">
        <v>26</v>
      </c>
      <c r="V273" s="119" t="s">
        <v>27</v>
      </c>
      <c r="W273" s="130"/>
      <c r="X273" s="129"/>
      <c r="Y273" s="197"/>
    </row>
    <row r="274" s="77" customFormat="1" ht="54" hidden="1" customHeight="1" spans="1:25">
      <c r="A274" s="105"/>
      <c r="B274" s="197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19"/>
      <c r="Q274" s="130"/>
      <c r="R274" s="105"/>
      <c r="S274" s="105"/>
      <c r="T274" s="119"/>
      <c r="U274" s="119"/>
      <c r="V274" s="119"/>
      <c r="W274" s="130"/>
      <c r="X274" s="129"/>
      <c r="Y274" s="197"/>
    </row>
    <row r="275" s="87" customFormat="1" ht="27" customHeight="1" spans="1:25">
      <c r="A275" s="110">
        <v>1</v>
      </c>
      <c r="B275" s="116" t="s">
        <v>403</v>
      </c>
      <c r="C275" s="153" t="s">
        <v>30</v>
      </c>
      <c r="D275" s="112" t="s">
        <v>31</v>
      </c>
      <c r="E275" s="110" t="s">
        <v>404</v>
      </c>
      <c r="F275" s="110" t="s">
        <v>135</v>
      </c>
      <c r="G275" s="110" t="s">
        <v>283</v>
      </c>
      <c r="H275" s="110">
        <v>5</v>
      </c>
      <c r="I275" s="110">
        <v>35</v>
      </c>
      <c r="J275" s="110">
        <v>39</v>
      </c>
      <c r="K275" s="110">
        <v>5</v>
      </c>
      <c r="L275" s="113" t="s">
        <v>377</v>
      </c>
      <c r="M275" s="110" t="s">
        <v>55</v>
      </c>
      <c r="N275" s="110">
        <v>2</v>
      </c>
      <c r="O275" s="110">
        <v>4</v>
      </c>
      <c r="P275" s="122">
        <v>0.86</v>
      </c>
      <c r="Q275" s="134">
        <f>O275*P275</f>
        <v>3.44</v>
      </c>
      <c r="R275" s="113" t="s">
        <v>111</v>
      </c>
      <c r="S275" s="121">
        <v>4</v>
      </c>
      <c r="T275" s="121">
        <v>0.62</v>
      </c>
      <c r="U275" s="121">
        <v>0.2</v>
      </c>
      <c r="V275" s="122"/>
      <c r="W275" s="134">
        <f>T275+U275+V275</f>
        <v>0.82</v>
      </c>
      <c r="X275" s="139">
        <v>4.65</v>
      </c>
      <c r="Y275" s="116" t="s">
        <v>405</v>
      </c>
    </row>
    <row r="276" s="87" customFormat="1" ht="27.95" customHeight="1" spans="1:25">
      <c r="A276" s="110">
        <v>2</v>
      </c>
      <c r="B276" s="116" t="s">
        <v>406</v>
      </c>
      <c r="C276" s="153" t="s">
        <v>30</v>
      </c>
      <c r="D276" s="112" t="s">
        <v>31</v>
      </c>
      <c r="E276" s="110" t="s">
        <v>404</v>
      </c>
      <c r="F276" s="110" t="s">
        <v>135</v>
      </c>
      <c r="G276" s="110" t="s">
        <v>283</v>
      </c>
      <c r="H276" s="110">
        <v>5</v>
      </c>
      <c r="I276" s="110">
        <v>35</v>
      </c>
      <c r="J276" s="110">
        <v>39</v>
      </c>
      <c r="K276" s="110">
        <v>5</v>
      </c>
      <c r="L276" s="113" t="s">
        <v>377</v>
      </c>
      <c r="M276" s="110" t="s">
        <v>55</v>
      </c>
      <c r="N276" s="110">
        <v>2</v>
      </c>
      <c r="O276" s="110">
        <v>4</v>
      </c>
      <c r="P276" s="122">
        <v>0.86</v>
      </c>
      <c r="Q276" s="134">
        <f t="shared" ref="Q276:Q328" si="22">O276*P276</f>
        <v>3.44</v>
      </c>
      <c r="R276" s="113" t="s">
        <v>111</v>
      </c>
      <c r="S276" s="121">
        <v>4</v>
      </c>
      <c r="T276" s="121">
        <v>0.62</v>
      </c>
      <c r="U276" s="121">
        <v>0.2</v>
      </c>
      <c r="V276" s="122"/>
      <c r="W276" s="134">
        <f t="shared" ref="W276:W328" si="23">T276+U276+V276</f>
        <v>0.82</v>
      </c>
      <c r="X276" s="139">
        <v>4.65</v>
      </c>
      <c r="Y276" s="116" t="s">
        <v>405</v>
      </c>
    </row>
    <row r="277" s="87" customFormat="1" ht="27.95" customHeight="1" spans="1:25">
      <c r="A277" s="110">
        <v>3</v>
      </c>
      <c r="B277" s="116" t="s">
        <v>407</v>
      </c>
      <c r="C277" s="153" t="s">
        <v>30</v>
      </c>
      <c r="D277" s="112" t="s">
        <v>31</v>
      </c>
      <c r="E277" s="110" t="s">
        <v>404</v>
      </c>
      <c r="F277" s="110" t="s">
        <v>135</v>
      </c>
      <c r="G277" s="110" t="s">
        <v>283</v>
      </c>
      <c r="H277" s="110">
        <v>5</v>
      </c>
      <c r="I277" s="110">
        <v>35</v>
      </c>
      <c r="J277" s="110">
        <v>39</v>
      </c>
      <c r="K277" s="110">
        <v>5</v>
      </c>
      <c r="L277" s="113" t="s">
        <v>377</v>
      </c>
      <c r="M277" s="110" t="s">
        <v>55</v>
      </c>
      <c r="N277" s="110">
        <v>2</v>
      </c>
      <c r="O277" s="110">
        <v>4</v>
      </c>
      <c r="P277" s="122">
        <v>0.86</v>
      </c>
      <c r="Q277" s="134">
        <f t="shared" si="22"/>
        <v>3.44</v>
      </c>
      <c r="R277" s="113" t="s">
        <v>111</v>
      </c>
      <c r="S277" s="121">
        <v>4</v>
      </c>
      <c r="T277" s="121">
        <v>0.62</v>
      </c>
      <c r="U277" s="121">
        <v>0.2</v>
      </c>
      <c r="V277" s="122"/>
      <c r="W277" s="134">
        <f t="shared" si="23"/>
        <v>0.82</v>
      </c>
      <c r="X277" s="139">
        <v>4.65</v>
      </c>
      <c r="Y277" s="116" t="s">
        <v>405</v>
      </c>
    </row>
    <row r="278" s="87" customFormat="1" ht="27.95" customHeight="1" spans="1:25">
      <c r="A278" s="110">
        <v>4</v>
      </c>
      <c r="B278" s="116" t="s">
        <v>408</v>
      </c>
      <c r="C278" s="153" t="s">
        <v>30</v>
      </c>
      <c r="D278" s="112" t="s">
        <v>31</v>
      </c>
      <c r="E278" s="110" t="s">
        <v>404</v>
      </c>
      <c r="F278" s="110" t="s">
        <v>135</v>
      </c>
      <c r="G278" s="110" t="s">
        <v>283</v>
      </c>
      <c r="H278" s="110">
        <v>5</v>
      </c>
      <c r="I278" s="110">
        <v>35</v>
      </c>
      <c r="J278" s="110">
        <v>39</v>
      </c>
      <c r="K278" s="110">
        <v>5</v>
      </c>
      <c r="L278" s="113" t="s">
        <v>377</v>
      </c>
      <c r="M278" s="110" t="s">
        <v>55</v>
      </c>
      <c r="N278" s="110">
        <v>2</v>
      </c>
      <c r="O278" s="110">
        <v>4</v>
      </c>
      <c r="P278" s="122">
        <v>0.86</v>
      </c>
      <c r="Q278" s="134">
        <f t="shared" si="22"/>
        <v>3.44</v>
      </c>
      <c r="R278" s="113" t="s">
        <v>111</v>
      </c>
      <c r="S278" s="121">
        <v>4</v>
      </c>
      <c r="T278" s="121">
        <v>0.62</v>
      </c>
      <c r="U278" s="121">
        <v>0.2</v>
      </c>
      <c r="V278" s="122"/>
      <c r="W278" s="134">
        <f t="shared" si="23"/>
        <v>0.82</v>
      </c>
      <c r="X278" s="139">
        <v>4.65</v>
      </c>
      <c r="Y278" s="116" t="s">
        <v>405</v>
      </c>
    </row>
    <row r="279" s="88" customFormat="1" ht="27.95" customHeight="1" spans="1:25">
      <c r="A279" s="110">
        <v>5</v>
      </c>
      <c r="B279" s="116" t="s">
        <v>409</v>
      </c>
      <c r="C279" s="153" t="s">
        <v>30</v>
      </c>
      <c r="D279" s="112" t="s">
        <v>31</v>
      </c>
      <c r="E279" s="110" t="s">
        <v>404</v>
      </c>
      <c r="F279" s="110" t="s">
        <v>135</v>
      </c>
      <c r="G279" s="110" t="s">
        <v>283</v>
      </c>
      <c r="H279" s="110">
        <v>5</v>
      </c>
      <c r="I279" s="110">
        <v>35</v>
      </c>
      <c r="J279" s="110">
        <v>39</v>
      </c>
      <c r="K279" s="110">
        <v>5</v>
      </c>
      <c r="L279" s="113" t="s">
        <v>377</v>
      </c>
      <c r="M279" s="110" t="s">
        <v>55</v>
      </c>
      <c r="N279" s="110">
        <v>2</v>
      </c>
      <c r="O279" s="110">
        <v>4</v>
      </c>
      <c r="P279" s="122">
        <v>0.86</v>
      </c>
      <c r="Q279" s="134">
        <f t="shared" si="22"/>
        <v>3.44</v>
      </c>
      <c r="R279" s="113" t="s">
        <v>111</v>
      </c>
      <c r="S279" s="121">
        <v>4</v>
      </c>
      <c r="T279" s="121">
        <v>0.62</v>
      </c>
      <c r="U279" s="121">
        <v>0.2</v>
      </c>
      <c r="V279" s="122"/>
      <c r="W279" s="134">
        <f t="shared" si="23"/>
        <v>0.82</v>
      </c>
      <c r="X279" s="139">
        <v>4.65</v>
      </c>
      <c r="Y279" s="116" t="s">
        <v>405</v>
      </c>
    </row>
    <row r="280" s="87" customFormat="1" ht="27.95" customHeight="1" spans="1:25">
      <c r="A280" s="110">
        <v>6</v>
      </c>
      <c r="B280" s="116" t="s">
        <v>410</v>
      </c>
      <c r="C280" s="153" t="s">
        <v>30</v>
      </c>
      <c r="D280" s="110" t="s">
        <v>115</v>
      </c>
      <c r="E280" s="110" t="s">
        <v>116</v>
      </c>
      <c r="F280" s="110" t="s">
        <v>411</v>
      </c>
      <c r="G280" s="110" t="s">
        <v>239</v>
      </c>
      <c r="H280" s="110">
        <v>5</v>
      </c>
      <c r="I280" s="110">
        <v>38</v>
      </c>
      <c r="J280" s="110">
        <v>40</v>
      </c>
      <c r="K280" s="110">
        <v>5</v>
      </c>
      <c r="L280" s="113" t="s">
        <v>377</v>
      </c>
      <c r="M280" s="110" t="s">
        <v>55</v>
      </c>
      <c r="N280" s="110">
        <v>2</v>
      </c>
      <c r="O280" s="110">
        <v>4</v>
      </c>
      <c r="P280" s="122">
        <v>1.05</v>
      </c>
      <c r="Q280" s="134">
        <f t="shared" si="22"/>
        <v>4.2</v>
      </c>
      <c r="R280" s="110" t="s">
        <v>111</v>
      </c>
      <c r="S280" s="110">
        <v>4</v>
      </c>
      <c r="T280" s="122">
        <v>0.75</v>
      </c>
      <c r="U280" s="122">
        <v>0.24</v>
      </c>
      <c r="V280" s="122"/>
      <c r="W280" s="134">
        <f t="shared" si="23"/>
        <v>0.99</v>
      </c>
      <c r="X280" s="139">
        <v>5.65</v>
      </c>
      <c r="Y280" s="116" t="s">
        <v>405</v>
      </c>
    </row>
    <row r="281" s="87" customFormat="1" ht="27.95" customHeight="1" spans="1:25">
      <c r="A281" s="110">
        <v>7</v>
      </c>
      <c r="B281" s="116" t="s">
        <v>412</v>
      </c>
      <c r="C281" s="153" t="s">
        <v>30</v>
      </c>
      <c r="D281" s="110" t="s">
        <v>115</v>
      </c>
      <c r="E281" s="110" t="s">
        <v>116</v>
      </c>
      <c r="F281" s="110" t="s">
        <v>411</v>
      </c>
      <c r="G281" s="110" t="s">
        <v>239</v>
      </c>
      <c r="H281" s="110">
        <v>5</v>
      </c>
      <c r="I281" s="110">
        <v>38</v>
      </c>
      <c r="J281" s="110">
        <v>40</v>
      </c>
      <c r="K281" s="110">
        <v>5</v>
      </c>
      <c r="L281" s="113" t="s">
        <v>377</v>
      </c>
      <c r="M281" s="110" t="s">
        <v>55</v>
      </c>
      <c r="N281" s="110">
        <v>2</v>
      </c>
      <c r="O281" s="110">
        <v>4</v>
      </c>
      <c r="P281" s="122">
        <v>1.05</v>
      </c>
      <c r="Q281" s="134">
        <f t="shared" si="22"/>
        <v>4.2</v>
      </c>
      <c r="R281" s="110" t="s">
        <v>111</v>
      </c>
      <c r="S281" s="110">
        <v>4</v>
      </c>
      <c r="T281" s="122">
        <v>0.75</v>
      </c>
      <c r="U281" s="122">
        <v>0.24</v>
      </c>
      <c r="V281" s="122"/>
      <c r="W281" s="134">
        <f t="shared" si="23"/>
        <v>0.99</v>
      </c>
      <c r="X281" s="139">
        <v>5.65</v>
      </c>
      <c r="Y281" s="116" t="s">
        <v>405</v>
      </c>
    </row>
    <row r="282" s="88" customFormat="1" ht="27.95" customHeight="1" spans="1:25">
      <c r="A282" s="110">
        <v>8</v>
      </c>
      <c r="B282" s="116" t="s">
        <v>413</v>
      </c>
      <c r="C282" s="153" t="s">
        <v>30</v>
      </c>
      <c r="D282" s="110" t="s">
        <v>115</v>
      </c>
      <c r="E282" s="110" t="s">
        <v>116</v>
      </c>
      <c r="F282" s="110" t="s">
        <v>411</v>
      </c>
      <c r="G282" s="110" t="s">
        <v>239</v>
      </c>
      <c r="H282" s="110">
        <v>5</v>
      </c>
      <c r="I282" s="110">
        <v>38</v>
      </c>
      <c r="J282" s="110">
        <v>40</v>
      </c>
      <c r="K282" s="110">
        <v>5</v>
      </c>
      <c r="L282" s="113" t="s">
        <v>377</v>
      </c>
      <c r="M282" s="110" t="s">
        <v>55</v>
      </c>
      <c r="N282" s="110">
        <v>2</v>
      </c>
      <c r="O282" s="110">
        <v>4</v>
      </c>
      <c r="P282" s="122">
        <v>1.05</v>
      </c>
      <c r="Q282" s="134">
        <f t="shared" si="22"/>
        <v>4.2</v>
      </c>
      <c r="R282" s="110" t="s">
        <v>111</v>
      </c>
      <c r="S282" s="110">
        <v>4</v>
      </c>
      <c r="T282" s="122">
        <v>0.75</v>
      </c>
      <c r="U282" s="122">
        <v>0.24</v>
      </c>
      <c r="V282" s="122"/>
      <c r="W282" s="134">
        <f t="shared" si="23"/>
        <v>0.99</v>
      </c>
      <c r="X282" s="139">
        <v>5.65</v>
      </c>
      <c r="Y282" s="116" t="s">
        <v>405</v>
      </c>
    </row>
    <row r="283" s="88" customFormat="1" ht="27.95" customHeight="1" spans="1:25">
      <c r="A283" s="110">
        <v>9</v>
      </c>
      <c r="B283" s="116" t="s">
        <v>414</v>
      </c>
      <c r="C283" s="153" t="s">
        <v>30</v>
      </c>
      <c r="D283" s="110" t="s">
        <v>115</v>
      </c>
      <c r="E283" s="110" t="s">
        <v>116</v>
      </c>
      <c r="F283" s="110" t="s">
        <v>411</v>
      </c>
      <c r="G283" s="110" t="s">
        <v>239</v>
      </c>
      <c r="H283" s="110">
        <v>5</v>
      </c>
      <c r="I283" s="110">
        <v>38</v>
      </c>
      <c r="J283" s="110">
        <v>40</v>
      </c>
      <c r="K283" s="110">
        <v>5</v>
      </c>
      <c r="L283" s="113" t="s">
        <v>377</v>
      </c>
      <c r="M283" s="110" t="s">
        <v>55</v>
      </c>
      <c r="N283" s="110">
        <v>2</v>
      </c>
      <c r="O283" s="110">
        <v>4</v>
      </c>
      <c r="P283" s="122">
        <v>1.05</v>
      </c>
      <c r="Q283" s="134">
        <f t="shared" si="22"/>
        <v>4.2</v>
      </c>
      <c r="R283" s="110" t="s">
        <v>111</v>
      </c>
      <c r="S283" s="110">
        <v>4</v>
      </c>
      <c r="T283" s="122">
        <v>0.75</v>
      </c>
      <c r="U283" s="122">
        <v>0.24</v>
      </c>
      <c r="V283" s="122"/>
      <c r="W283" s="134">
        <f t="shared" si="23"/>
        <v>0.99</v>
      </c>
      <c r="X283" s="139">
        <v>5.65</v>
      </c>
      <c r="Y283" s="116" t="s">
        <v>405</v>
      </c>
    </row>
    <row r="284" s="88" customFormat="1" ht="27.95" customHeight="1" spans="1:25">
      <c r="A284" s="110">
        <v>10</v>
      </c>
      <c r="B284" s="116" t="s">
        <v>415</v>
      </c>
      <c r="C284" s="153" t="s">
        <v>30</v>
      </c>
      <c r="D284" s="110" t="s">
        <v>115</v>
      </c>
      <c r="E284" s="110" t="s">
        <v>116</v>
      </c>
      <c r="F284" s="110" t="s">
        <v>411</v>
      </c>
      <c r="G284" s="110" t="s">
        <v>239</v>
      </c>
      <c r="H284" s="110">
        <v>5</v>
      </c>
      <c r="I284" s="110">
        <v>38</v>
      </c>
      <c r="J284" s="110">
        <v>40</v>
      </c>
      <c r="K284" s="110">
        <v>5</v>
      </c>
      <c r="L284" s="113" t="s">
        <v>377</v>
      </c>
      <c r="M284" s="110" t="s">
        <v>55</v>
      </c>
      <c r="N284" s="110">
        <v>2</v>
      </c>
      <c r="O284" s="110">
        <v>4</v>
      </c>
      <c r="P284" s="122">
        <v>1.05</v>
      </c>
      <c r="Q284" s="134">
        <f t="shared" si="22"/>
        <v>4.2</v>
      </c>
      <c r="R284" s="110" t="s">
        <v>111</v>
      </c>
      <c r="S284" s="110">
        <v>4</v>
      </c>
      <c r="T284" s="122">
        <v>0.75</v>
      </c>
      <c r="U284" s="122">
        <v>0.24</v>
      </c>
      <c r="V284" s="122"/>
      <c r="W284" s="134">
        <f t="shared" si="23"/>
        <v>0.99</v>
      </c>
      <c r="X284" s="139">
        <v>5.65</v>
      </c>
      <c r="Y284" s="116" t="s">
        <v>405</v>
      </c>
    </row>
    <row r="285" s="88" customFormat="1" ht="27.75" customHeight="1" spans="1:25">
      <c r="A285" s="110">
        <v>11</v>
      </c>
      <c r="B285" s="116" t="s">
        <v>416</v>
      </c>
      <c r="C285" s="153" t="s">
        <v>30</v>
      </c>
      <c r="D285" s="112" t="s">
        <v>31</v>
      </c>
      <c r="E285" s="110" t="s">
        <v>49</v>
      </c>
      <c r="F285" s="110" t="s">
        <v>135</v>
      </c>
      <c r="G285" s="110" t="s">
        <v>417</v>
      </c>
      <c r="H285" s="110" t="s">
        <v>418</v>
      </c>
      <c r="I285" s="110">
        <v>24</v>
      </c>
      <c r="J285" s="110">
        <v>29</v>
      </c>
      <c r="K285" s="110" t="s">
        <v>418</v>
      </c>
      <c r="L285" s="110" t="s">
        <v>54</v>
      </c>
      <c r="M285" s="121" t="s">
        <v>55</v>
      </c>
      <c r="N285" s="121">
        <v>2</v>
      </c>
      <c r="O285" s="121">
        <v>3.5</v>
      </c>
      <c r="P285" s="121">
        <v>0.86</v>
      </c>
      <c r="Q285" s="134">
        <f t="shared" si="22"/>
        <v>3.01</v>
      </c>
      <c r="R285" s="121" t="s">
        <v>111</v>
      </c>
      <c r="S285" s="121">
        <v>5</v>
      </c>
      <c r="T285" s="121">
        <f>0.62+0.014</f>
        <v>0.634</v>
      </c>
      <c r="U285" s="121"/>
      <c r="V285" s="121">
        <v>0.2</v>
      </c>
      <c r="W285" s="134">
        <f t="shared" si="23"/>
        <v>0.834</v>
      </c>
      <c r="X285" s="139">
        <v>4.2</v>
      </c>
      <c r="Y285" s="217" t="s">
        <v>219</v>
      </c>
    </row>
    <row r="286" s="88" customFormat="1" ht="27.95" customHeight="1" spans="1:25">
      <c r="A286" s="110">
        <v>12</v>
      </c>
      <c r="B286" s="116" t="s">
        <v>419</v>
      </c>
      <c r="C286" s="153" t="s">
        <v>30</v>
      </c>
      <c r="D286" s="112" t="s">
        <v>31</v>
      </c>
      <c r="E286" s="110" t="s">
        <v>49</v>
      </c>
      <c r="F286" s="110" t="s">
        <v>135</v>
      </c>
      <c r="G286" s="110" t="s">
        <v>417</v>
      </c>
      <c r="H286" s="110" t="s">
        <v>418</v>
      </c>
      <c r="I286" s="110">
        <v>24</v>
      </c>
      <c r="J286" s="110">
        <v>29</v>
      </c>
      <c r="K286" s="110" t="s">
        <v>418</v>
      </c>
      <c r="L286" s="110" t="s">
        <v>54</v>
      </c>
      <c r="M286" s="121" t="s">
        <v>55</v>
      </c>
      <c r="N286" s="121">
        <v>2</v>
      </c>
      <c r="O286" s="121">
        <v>3.5</v>
      </c>
      <c r="P286" s="121">
        <v>0.86</v>
      </c>
      <c r="Q286" s="134">
        <f t="shared" si="22"/>
        <v>3.01</v>
      </c>
      <c r="R286" s="121" t="s">
        <v>111</v>
      </c>
      <c r="S286" s="121">
        <v>5</v>
      </c>
      <c r="T286" s="121">
        <f t="shared" ref="T286:T291" si="24">0.62+0.014</f>
        <v>0.634</v>
      </c>
      <c r="U286" s="121"/>
      <c r="V286" s="121">
        <v>0.2</v>
      </c>
      <c r="W286" s="134">
        <f t="shared" si="23"/>
        <v>0.834</v>
      </c>
      <c r="X286" s="139">
        <v>4.2</v>
      </c>
      <c r="Y286" s="217" t="s">
        <v>219</v>
      </c>
    </row>
    <row r="287" s="88" customFormat="1" ht="27.95" customHeight="1" spans="1:25">
      <c r="A287" s="110">
        <v>13</v>
      </c>
      <c r="B287" s="116" t="s">
        <v>420</v>
      </c>
      <c r="C287" s="153" t="s">
        <v>30</v>
      </c>
      <c r="D287" s="112" t="s">
        <v>31</v>
      </c>
      <c r="E287" s="110" t="s">
        <v>49</v>
      </c>
      <c r="F287" s="110" t="s">
        <v>135</v>
      </c>
      <c r="G287" s="110" t="s">
        <v>417</v>
      </c>
      <c r="H287" s="110" t="s">
        <v>108</v>
      </c>
      <c r="I287" s="110">
        <v>30</v>
      </c>
      <c r="J287" s="110">
        <v>34</v>
      </c>
      <c r="K287" s="112" t="s">
        <v>421</v>
      </c>
      <c r="L287" s="110" t="s">
        <v>54</v>
      </c>
      <c r="M287" s="121" t="s">
        <v>55</v>
      </c>
      <c r="N287" s="121">
        <v>2</v>
      </c>
      <c r="O287" s="121">
        <v>3.5</v>
      </c>
      <c r="P287" s="121">
        <v>0.86</v>
      </c>
      <c r="Q287" s="134">
        <f t="shared" si="22"/>
        <v>3.01</v>
      </c>
      <c r="R287" s="121" t="s">
        <v>111</v>
      </c>
      <c r="S287" s="121">
        <v>5</v>
      </c>
      <c r="T287" s="121">
        <f t="shared" si="24"/>
        <v>0.634</v>
      </c>
      <c r="U287" s="121"/>
      <c r="V287" s="121">
        <v>0.2</v>
      </c>
      <c r="W287" s="134">
        <f t="shared" si="23"/>
        <v>0.834</v>
      </c>
      <c r="X287" s="139">
        <v>4.2</v>
      </c>
      <c r="Y287" s="217" t="s">
        <v>219</v>
      </c>
    </row>
    <row r="288" s="88" customFormat="1" ht="27.95" customHeight="1" spans="1:25">
      <c r="A288" s="110">
        <v>14</v>
      </c>
      <c r="B288" s="116" t="s">
        <v>422</v>
      </c>
      <c r="C288" s="153" t="s">
        <v>30</v>
      </c>
      <c r="D288" s="112" t="s">
        <v>31</v>
      </c>
      <c r="E288" s="110" t="s">
        <v>49</v>
      </c>
      <c r="F288" s="110" t="s">
        <v>135</v>
      </c>
      <c r="G288" s="110" t="s">
        <v>417</v>
      </c>
      <c r="H288" s="110" t="s">
        <v>108</v>
      </c>
      <c r="I288" s="110">
        <v>30</v>
      </c>
      <c r="J288" s="110">
        <v>34</v>
      </c>
      <c r="K288" s="112" t="s">
        <v>421</v>
      </c>
      <c r="L288" s="110" t="s">
        <v>54</v>
      </c>
      <c r="M288" s="121" t="s">
        <v>55</v>
      </c>
      <c r="N288" s="121">
        <v>2</v>
      </c>
      <c r="O288" s="121">
        <v>3.5</v>
      </c>
      <c r="P288" s="121">
        <v>0.86</v>
      </c>
      <c r="Q288" s="134">
        <f t="shared" si="22"/>
        <v>3.01</v>
      </c>
      <c r="R288" s="121" t="s">
        <v>111</v>
      </c>
      <c r="S288" s="121">
        <v>5</v>
      </c>
      <c r="T288" s="121">
        <f t="shared" si="24"/>
        <v>0.634</v>
      </c>
      <c r="U288" s="121"/>
      <c r="V288" s="121">
        <v>0.2</v>
      </c>
      <c r="W288" s="134">
        <f t="shared" si="23"/>
        <v>0.834</v>
      </c>
      <c r="X288" s="139">
        <v>4.2</v>
      </c>
      <c r="Y288" s="217" t="s">
        <v>219</v>
      </c>
    </row>
    <row r="289" s="88" customFormat="1" ht="27.95" customHeight="1" spans="1:25">
      <c r="A289" s="110">
        <v>15</v>
      </c>
      <c r="B289" s="116" t="s">
        <v>423</v>
      </c>
      <c r="C289" s="153" t="s">
        <v>30</v>
      </c>
      <c r="D289" s="112" t="s">
        <v>31</v>
      </c>
      <c r="E289" s="110" t="s">
        <v>49</v>
      </c>
      <c r="F289" s="110" t="s">
        <v>135</v>
      </c>
      <c r="G289" s="110" t="s">
        <v>424</v>
      </c>
      <c r="H289" s="110" t="s">
        <v>108</v>
      </c>
      <c r="I289" s="110">
        <v>30</v>
      </c>
      <c r="J289" s="110">
        <v>34</v>
      </c>
      <c r="K289" s="112" t="s">
        <v>421</v>
      </c>
      <c r="L289" s="110" t="s">
        <v>54</v>
      </c>
      <c r="M289" s="121" t="s">
        <v>55</v>
      </c>
      <c r="N289" s="121">
        <v>2</v>
      </c>
      <c r="O289" s="121">
        <v>4</v>
      </c>
      <c r="P289" s="121">
        <v>0.86</v>
      </c>
      <c r="Q289" s="134">
        <f t="shared" si="22"/>
        <v>3.44</v>
      </c>
      <c r="R289" s="121" t="s">
        <v>111</v>
      </c>
      <c r="S289" s="121">
        <v>5</v>
      </c>
      <c r="T289" s="121">
        <f t="shared" si="24"/>
        <v>0.634</v>
      </c>
      <c r="U289" s="121"/>
      <c r="V289" s="121">
        <v>0.2</v>
      </c>
      <c r="W289" s="134">
        <f t="shared" si="23"/>
        <v>0.834</v>
      </c>
      <c r="X289" s="139">
        <v>4.65</v>
      </c>
      <c r="Y289" s="217" t="s">
        <v>219</v>
      </c>
    </row>
    <row r="290" s="88" customFormat="1" ht="27.95" customHeight="1" spans="1:25">
      <c r="A290" s="110">
        <v>16</v>
      </c>
      <c r="B290" s="116" t="s">
        <v>425</v>
      </c>
      <c r="C290" s="153" t="s">
        <v>30</v>
      </c>
      <c r="D290" s="112" t="s">
        <v>31</v>
      </c>
      <c r="E290" s="110" t="s">
        <v>49</v>
      </c>
      <c r="F290" s="110" t="s">
        <v>135</v>
      </c>
      <c r="G290" s="110" t="s">
        <v>424</v>
      </c>
      <c r="H290" s="110" t="s">
        <v>108</v>
      </c>
      <c r="I290" s="110">
        <v>30</v>
      </c>
      <c r="J290" s="110">
        <v>34</v>
      </c>
      <c r="K290" s="112" t="s">
        <v>421</v>
      </c>
      <c r="L290" s="110" t="s">
        <v>54</v>
      </c>
      <c r="M290" s="121" t="s">
        <v>55</v>
      </c>
      <c r="N290" s="121">
        <v>2</v>
      </c>
      <c r="O290" s="121">
        <v>4</v>
      </c>
      <c r="P290" s="121">
        <v>0.86</v>
      </c>
      <c r="Q290" s="134">
        <f t="shared" si="22"/>
        <v>3.44</v>
      </c>
      <c r="R290" s="121" t="s">
        <v>111</v>
      </c>
      <c r="S290" s="121">
        <v>5</v>
      </c>
      <c r="T290" s="121">
        <f t="shared" si="24"/>
        <v>0.634</v>
      </c>
      <c r="U290" s="121"/>
      <c r="V290" s="121">
        <v>0.2</v>
      </c>
      <c r="W290" s="134">
        <f t="shared" si="23"/>
        <v>0.834</v>
      </c>
      <c r="X290" s="139">
        <v>4.65</v>
      </c>
      <c r="Y290" s="217" t="s">
        <v>219</v>
      </c>
    </row>
    <row r="291" s="88" customFormat="1" ht="27.95" customHeight="1" spans="1:25">
      <c r="A291" s="110">
        <v>17</v>
      </c>
      <c r="B291" s="116" t="s">
        <v>426</v>
      </c>
      <c r="C291" s="153" t="s">
        <v>30</v>
      </c>
      <c r="D291" s="112" t="s">
        <v>31</v>
      </c>
      <c r="E291" s="110" t="s">
        <v>49</v>
      </c>
      <c r="F291" s="110" t="s">
        <v>135</v>
      </c>
      <c r="G291" s="110" t="s">
        <v>424</v>
      </c>
      <c r="H291" s="110" t="s">
        <v>108</v>
      </c>
      <c r="I291" s="110">
        <v>30</v>
      </c>
      <c r="J291" s="110">
        <v>34</v>
      </c>
      <c r="K291" s="112" t="s">
        <v>421</v>
      </c>
      <c r="L291" s="110" t="s">
        <v>54</v>
      </c>
      <c r="M291" s="121" t="s">
        <v>55</v>
      </c>
      <c r="N291" s="121">
        <v>2</v>
      </c>
      <c r="O291" s="121">
        <v>4</v>
      </c>
      <c r="P291" s="121">
        <v>0.86</v>
      </c>
      <c r="Q291" s="134">
        <f t="shared" si="22"/>
        <v>3.44</v>
      </c>
      <c r="R291" s="121" t="s">
        <v>111</v>
      </c>
      <c r="S291" s="121">
        <v>5</v>
      </c>
      <c r="T291" s="121">
        <f t="shared" si="24"/>
        <v>0.634</v>
      </c>
      <c r="U291" s="121"/>
      <c r="V291" s="121">
        <v>0.2</v>
      </c>
      <c r="W291" s="134">
        <f t="shared" si="23"/>
        <v>0.834</v>
      </c>
      <c r="X291" s="139">
        <v>4.65</v>
      </c>
      <c r="Y291" s="217" t="s">
        <v>219</v>
      </c>
    </row>
    <row r="292" s="88" customFormat="1" ht="27.95" customHeight="1" spans="1:25">
      <c r="A292" s="110">
        <v>18</v>
      </c>
      <c r="B292" s="151" t="s">
        <v>427</v>
      </c>
      <c r="C292" s="153" t="s">
        <v>30</v>
      </c>
      <c r="D292" s="112" t="s">
        <v>31</v>
      </c>
      <c r="E292" s="112" t="s">
        <v>49</v>
      </c>
      <c r="F292" s="110" t="s">
        <v>135</v>
      </c>
      <c r="G292" s="110" t="s">
        <v>428</v>
      </c>
      <c r="H292" s="110" t="s">
        <v>108</v>
      </c>
      <c r="I292" s="110">
        <v>35</v>
      </c>
      <c r="J292" s="110">
        <v>35</v>
      </c>
      <c r="K292" s="110" t="s">
        <v>53</v>
      </c>
      <c r="L292" s="113" t="s">
        <v>54</v>
      </c>
      <c r="M292" s="148" t="s">
        <v>55</v>
      </c>
      <c r="N292" s="148" t="s">
        <v>176</v>
      </c>
      <c r="O292" s="148" t="s">
        <v>137</v>
      </c>
      <c r="P292" s="122">
        <v>0.96</v>
      </c>
      <c r="Q292" s="134">
        <f t="shared" si="22"/>
        <v>1.92</v>
      </c>
      <c r="R292" s="148" t="s">
        <v>111</v>
      </c>
      <c r="S292" s="121">
        <v>4</v>
      </c>
      <c r="T292" s="121">
        <v>0.62</v>
      </c>
      <c r="U292" s="122"/>
      <c r="V292" s="122" t="s">
        <v>163</v>
      </c>
      <c r="W292" s="134">
        <f t="shared" si="23"/>
        <v>0.82</v>
      </c>
      <c r="X292" s="139">
        <v>3</v>
      </c>
      <c r="Y292" s="143" t="s">
        <v>140</v>
      </c>
    </row>
    <row r="293" s="88" customFormat="1" ht="27.95" customHeight="1" spans="1:25">
      <c r="A293" s="110">
        <v>19</v>
      </c>
      <c r="B293" s="151" t="s">
        <v>429</v>
      </c>
      <c r="C293" s="153" t="s">
        <v>30</v>
      </c>
      <c r="D293" s="112" t="s">
        <v>31</v>
      </c>
      <c r="E293" s="112" t="s">
        <v>49</v>
      </c>
      <c r="F293" s="110" t="s">
        <v>135</v>
      </c>
      <c r="G293" s="110" t="s">
        <v>428</v>
      </c>
      <c r="H293" s="110" t="s">
        <v>108</v>
      </c>
      <c r="I293" s="110">
        <v>35</v>
      </c>
      <c r="J293" s="110">
        <v>35</v>
      </c>
      <c r="K293" s="110" t="s">
        <v>53</v>
      </c>
      <c r="L293" s="113" t="s">
        <v>54</v>
      </c>
      <c r="M293" s="148" t="s">
        <v>55</v>
      </c>
      <c r="N293" s="148" t="s">
        <v>176</v>
      </c>
      <c r="O293" s="148" t="s">
        <v>137</v>
      </c>
      <c r="P293" s="122">
        <v>0.96</v>
      </c>
      <c r="Q293" s="134">
        <f t="shared" si="22"/>
        <v>1.92</v>
      </c>
      <c r="R293" s="148" t="s">
        <v>111</v>
      </c>
      <c r="S293" s="121">
        <v>4</v>
      </c>
      <c r="T293" s="121">
        <v>0.62</v>
      </c>
      <c r="U293" s="122"/>
      <c r="V293" s="122" t="s">
        <v>163</v>
      </c>
      <c r="W293" s="134">
        <f t="shared" si="23"/>
        <v>0.82</v>
      </c>
      <c r="X293" s="139">
        <v>3</v>
      </c>
      <c r="Y293" s="143" t="s">
        <v>140</v>
      </c>
    </row>
    <row r="294" s="88" customFormat="1" ht="27.95" customHeight="1" spans="1:25">
      <c r="A294" s="110">
        <v>20</v>
      </c>
      <c r="B294" s="151" t="s">
        <v>430</v>
      </c>
      <c r="C294" s="153" t="s">
        <v>30</v>
      </c>
      <c r="D294" s="112" t="s">
        <v>31</v>
      </c>
      <c r="E294" s="112" t="s">
        <v>49</v>
      </c>
      <c r="F294" s="110" t="s">
        <v>135</v>
      </c>
      <c r="G294" s="110" t="s">
        <v>428</v>
      </c>
      <c r="H294" s="110" t="s">
        <v>108</v>
      </c>
      <c r="I294" s="110">
        <v>35</v>
      </c>
      <c r="J294" s="110">
        <v>35</v>
      </c>
      <c r="K294" s="110" t="s">
        <v>53</v>
      </c>
      <c r="L294" s="113" t="s">
        <v>54</v>
      </c>
      <c r="M294" s="148" t="s">
        <v>55</v>
      </c>
      <c r="N294" s="148" t="s">
        <v>176</v>
      </c>
      <c r="O294" s="148" t="s">
        <v>137</v>
      </c>
      <c r="P294" s="122">
        <v>0.96</v>
      </c>
      <c r="Q294" s="134">
        <f t="shared" si="22"/>
        <v>1.92</v>
      </c>
      <c r="R294" s="148" t="s">
        <v>111</v>
      </c>
      <c r="S294" s="121">
        <v>4</v>
      </c>
      <c r="T294" s="121">
        <v>0.62</v>
      </c>
      <c r="U294" s="122"/>
      <c r="V294" s="122" t="s">
        <v>163</v>
      </c>
      <c r="W294" s="134">
        <f t="shared" si="23"/>
        <v>0.82</v>
      </c>
      <c r="X294" s="139">
        <v>3</v>
      </c>
      <c r="Y294" s="143" t="s">
        <v>140</v>
      </c>
    </row>
    <row r="295" s="88" customFormat="1" ht="27.95" customHeight="1" spans="1:25">
      <c r="A295" s="110">
        <v>21</v>
      </c>
      <c r="B295" s="151" t="s">
        <v>431</v>
      </c>
      <c r="C295" s="153" t="s">
        <v>30</v>
      </c>
      <c r="D295" s="112" t="s">
        <v>31</v>
      </c>
      <c r="E295" s="112" t="s">
        <v>49</v>
      </c>
      <c r="F295" s="110" t="s">
        <v>135</v>
      </c>
      <c r="G295" s="110" t="s">
        <v>428</v>
      </c>
      <c r="H295" s="110" t="s">
        <v>108</v>
      </c>
      <c r="I295" s="110">
        <v>35</v>
      </c>
      <c r="J295" s="110">
        <v>35</v>
      </c>
      <c r="K295" s="110" t="s">
        <v>53</v>
      </c>
      <c r="L295" s="113" t="s">
        <v>54</v>
      </c>
      <c r="M295" s="148" t="s">
        <v>55</v>
      </c>
      <c r="N295" s="148" t="s">
        <v>176</v>
      </c>
      <c r="O295" s="148" t="s">
        <v>137</v>
      </c>
      <c r="P295" s="122">
        <v>0.96</v>
      </c>
      <c r="Q295" s="134">
        <f t="shared" si="22"/>
        <v>1.92</v>
      </c>
      <c r="R295" s="148" t="s">
        <v>111</v>
      </c>
      <c r="S295" s="121">
        <v>4</v>
      </c>
      <c r="T295" s="121">
        <v>0.62</v>
      </c>
      <c r="U295" s="122"/>
      <c r="V295" s="122" t="s">
        <v>163</v>
      </c>
      <c r="W295" s="134">
        <f t="shared" si="23"/>
        <v>0.82</v>
      </c>
      <c r="X295" s="139">
        <v>3</v>
      </c>
      <c r="Y295" s="143" t="s">
        <v>140</v>
      </c>
    </row>
    <row r="296" s="88" customFormat="1" ht="27.95" customHeight="1" spans="1:25">
      <c r="A296" s="110">
        <v>22</v>
      </c>
      <c r="B296" s="151" t="s">
        <v>432</v>
      </c>
      <c r="C296" s="153" t="s">
        <v>30</v>
      </c>
      <c r="D296" s="112" t="s">
        <v>31</v>
      </c>
      <c r="E296" s="112" t="s">
        <v>49</v>
      </c>
      <c r="F296" s="110" t="s">
        <v>135</v>
      </c>
      <c r="G296" s="110" t="s">
        <v>183</v>
      </c>
      <c r="H296" s="110" t="s">
        <v>52</v>
      </c>
      <c r="I296" s="110">
        <v>35</v>
      </c>
      <c r="J296" s="110">
        <v>39</v>
      </c>
      <c r="K296" s="110" t="s">
        <v>53</v>
      </c>
      <c r="L296" s="113" t="s">
        <v>54</v>
      </c>
      <c r="M296" s="148" t="s">
        <v>55</v>
      </c>
      <c r="N296" s="148" t="s">
        <v>137</v>
      </c>
      <c r="O296" s="148" t="s">
        <v>176</v>
      </c>
      <c r="P296" s="121">
        <v>0.86</v>
      </c>
      <c r="Q296" s="134">
        <f t="shared" si="22"/>
        <v>3.44</v>
      </c>
      <c r="R296" s="148" t="s">
        <v>111</v>
      </c>
      <c r="S296" s="121">
        <v>4</v>
      </c>
      <c r="T296" s="121">
        <v>0.62</v>
      </c>
      <c r="U296" s="122"/>
      <c r="V296" s="122" t="s">
        <v>163</v>
      </c>
      <c r="W296" s="134">
        <f t="shared" si="23"/>
        <v>0.82</v>
      </c>
      <c r="X296" s="139">
        <v>4.65</v>
      </c>
      <c r="Y296" s="143" t="s">
        <v>140</v>
      </c>
    </row>
    <row r="297" s="88" customFormat="1" ht="27.95" customHeight="1" spans="1:25">
      <c r="A297" s="110">
        <v>23</v>
      </c>
      <c r="B297" s="151" t="s">
        <v>433</v>
      </c>
      <c r="C297" s="153" t="s">
        <v>30</v>
      </c>
      <c r="D297" s="112" t="s">
        <v>31</v>
      </c>
      <c r="E297" s="112" t="s">
        <v>49</v>
      </c>
      <c r="F297" s="110" t="s">
        <v>135</v>
      </c>
      <c r="G297" s="110" t="s">
        <v>183</v>
      </c>
      <c r="H297" s="110" t="s">
        <v>52</v>
      </c>
      <c r="I297" s="110">
        <v>35</v>
      </c>
      <c r="J297" s="110">
        <v>39</v>
      </c>
      <c r="K297" s="110" t="s">
        <v>53</v>
      </c>
      <c r="L297" s="113" t="s">
        <v>54</v>
      </c>
      <c r="M297" s="148" t="s">
        <v>55</v>
      </c>
      <c r="N297" s="148" t="s">
        <v>137</v>
      </c>
      <c r="O297" s="148" t="s">
        <v>176</v>
      </c>
      <c r="P297" s="121">
        <v>0.86</v>
      </c>
      <c r="Q297" s="134">
        <f t="shared" si="22"/>
        <v>3.44</v>
      </c>
      <c r="R297" s="148" t="s">
        <v>111</v>
      </c>
      <c r="S297" s="121">
        <v>4</v>
      </c>
      <c r="T297" s="121">
        <v>0.62</v>
      </c>
      <c r="U297" s="122"/>
      <c r="V297" s="122" t="s">
        <v>163</v>
      </c>
      <c r="W297" s="134">
        <f t="shared" si="23"/>
        <v>0.82</v>
      </c>
      <c r="X297" s="139">
        <v>4.65</v>
      </c>
      <c r="Y297" s="143" t="s">
        <v>140</v>
      </c>
    </row>
    <row r="298" s="88" customFormat="1" ht="27.95" customHeight="1" spans="1:25">
      <c r="A298" s="110">
        <v>24</v>
      </c>
      <c r="B298" s="151" t="s">
        <v>434</v>
      </c>
      <c r="C298" s="153" t="s">
        <v>30</v>
      </c>
      <c r="D298" s="112" t="s">
        <v>31</v>
      </c>
      <c r="E298" s="112" t="s">
        <v>49</v>
      </c>
      <c r="F298" s="110" t="s">
        <v>135</v>
      </c>
      <c r="G298" s="110" t="s">
        <v>183</v>
      </c>
      <c r="H298" s="110" t="s">
        <v>52</v>
      </c>
      <c r="I298" s="110">
        <v>35</v>
      </c>
      <c r="J298" s="110">
        <v>39</v>
      </c>
      <c r="K298" s="110" t="s">
        <v>53</v>
      </c>
      <c r="L298" s="113" t="s">
        <v>54</v>
      </c>
      <c r="M298" s="148" t="s">
        <v>55</v>
      </c>
      <c r="N298" s="148" t="s">
        <v>137</v>
      </c>
      <c r="O298" s="148" t="s">
        <v>176</v>
      </c>
      <c r="P298" s="121">
        <v>0.86</v>
      </c>
      <c r="Q298" s="134">
        <f t="shared" si="22"/>
        <v>3.44</v>
      </c>
      <c r="R298" s="148" t="s">
        <v>111</v>
      </c>
      <c r="S298" s="121">
        <v>4</v>
      </c>
      <c r="T298" s="121">
        <v>0.62</v>
      </c>
      <c r="U298" s="122"/>
      <c r="V298" s="122" t="s">
        <v>163</v>
      </c>
      <c r="W298" s="134">
        <f t="shared" si="23"/>
        <v>0.82</v>
      </c>
      <c r="X298" s="139">
        <v>4.65</v>
      </c>
      <c r="Y298" s="143" t="s">
        <v>140</v>
      </c>
    </row>
    <row r="299" s="88" customFormat="1" ht="27.95" customHeight="1" spans="1:25">
      <c r="A299" s="110">
        <v>25</v>
      </c>
      <c r="B299" s="151" t="s">
        <v>435</v>
      </c>
      <c r="C299" s="153" t="s">
        <v>30</v>
      </c>
      <c r="D299" s="112" t="s">
        <v>31</v>
      </c>
      <c r="E299" s="112" t="s">
        <v>49</v>
      </c>
      <c r="F299" s="110" t="s">
        <v>135</v>
      </c>
      <c r="G299" s="110" t="s">
        <v>183</v>
      </c>
      <c r="H299" s="110" t="s">
        <v>52</v>
      </c>
      <c r="I299" s="110">
        <v>37</v>
      </c>
      <c r="J299" s="110">
        <v>40</v>
      </c>
      <c r="K299" s="110" t="s">
        <v>53</v>
      </c>
      <c r="L299" s="113" t="s">
        <v>54</v>
      </c>
      <c r="M299" s="148" t="s">
        <v>55</v>
      </c>
      <c r="N299" s="148" t="s">
        <v>137</v>
      </c>
      <c r="O299" s="148" t="s">
        <v>176</v>
      </c>
      <c r="P299" s="121">
        <v>0.86</v>
      </c>
      <c r="Q299" s="134">
        <f t="shared" si="22"/>
        <v>3.44</v>
      </c>
      <c r="R299" s="148" t="s">
        <v>111</v>
      </c>
      <c r="S299" s="121">
        <v>4</v>
      </c>
      <c r="T299" s="121">
        <v>0.62</v>
      </c>
      <c r="U299" s="122"/>
      <c r="V299" s="122" t="s">
        <v>163</v>
      </c>
      <c r="W299" s="134">
        <f t="shared" si="23"/>
        <v>0.82</v>
      </c>
      <c r="X299" s="139">
        <v>4.65</v>
      </c>
      <c r="Y299" s="143" t="s">
        <v>140</v>
      </c>
    </row>
    <row r="300" s="88" customFormat="1" ht="27.95" customHeight="1" spans="1:25">
      <c r="A300" s="110">
        <v>26</v>
      </c>
      <c r="B300" s="151" t="s">
        <v>436</v>
      </c>
      <c r="C300" s="153" t="s">
        <v>30</v>
      </c>
      <c r="D300" s="112" t="s">
        <v>31</v>
      </c>
      <c r="E300" s="112" t="s">
        <v>49</v>
      </c>
      <c r="F300" s="110" t="s">
        <v>135</v>
      </c>
      <c r="G300" s="110" t="s">
        <v>183</v>
      </c>
      <c r="H300" s="110" t="s">
        <v>52</v>
      </c>
      <c r="I300" s="110">
        <v>37</v>
      </c>
      <c r="J300" s="110">
        <v>40</v>
      </c>
      <c r="K300" s="110" t="s">
        <v>53</v>
      </c>
      <c r="L300" s="113" t="s">
        <v>54</v>
      </c>
      <c r="M300" s="148" t="s">
        <v>55</v>
      </c>
      <c r="N300" s="148" t="s">
        <v>137</v>
      </c>
      <c r="O300" s="148" t="s">
        <v>176</v>
      </c>
      <c r="P300" s="121">
        <v>0.86</v>
      </c>
      <c r="Q300" s="134">
        <f t="shared" si="22"/>
        <v>3.44</v>
      </c>
      <c r="R300" s="148" t="s">
        <v>111</v>
      </c>
      <c r="S300" s="121">
        <v>4</v>
      </c>
      <c r="T300" s="121">
        <v>0.62</v>
      </c>
      <c r="U300" s="122"/>
      <c r="V300" s="122" t="s">
        <v>163</v>
      </c>
      <c r="W300" s="134">
        <f t="shared" si="23"/>
        <v>0.82</v>
      </c>
      <c r="X300" s="139">
        <v>4.65</v>
      </c>
      <c r="Y300" s="143" t="s">
        <v>140</v>
      </c>
    </row>
    <row r="301" s="89" customFormat="1" ht="27.95" customHeight="1" spans="1:27">
      <c r="A301" s="110">
        <v>27</v>
      </c>
      <c r="B301" s="198" t="s">
        <v>437</v>
      </c>
      <c r="C301" s="153" t="s">
        <v>30</v>
      </c>
      <c r="D301" s="113" t="s">
        <v>115</v>
      </c>
      <c r="E301" s="153" t="s">
        <v>30</v>
      </c>
      <c r="F301" s="128" t="s">
        <v>438</v>
      </c>
      <c r="G301" s="128" t="s">
        <v>439</v>
      </c>
      <c r="H301" s="128" t="s">
        <v>440</v>
      </c>
      <c r="I301" s="128" t="s">
        <v>441</v>
      </c>
      <c r="J301" s="128" t="s">
        <v>442</v>
      </c>
      <c r="K301" s="128" t="s">
        <v>440</v>
      </c>
      <c r="L301" s="128"/>
      <c r="M301" s="203" t="s">
        <v>55</v>
      </c>
      <c r="N301" s="204">
        <v>4</v>
      </c>
      <c r="O301" s="204">
        <v>6</v>
      </c>
      <c r="P301" s="205">
        <v>1.15</v>
      </c>
      <c r="Q301" s="134">
        <f t="shared" si="22"/>
        <v>6.9</v>
      </c>
      <c r="R301" s="203" t="s">
        <v>111</v>
      </c>
      <c r="S301" s="203">
        <v>4</v>
      </c>
      <c r="T301" s="214">
        <v>0.75</v>
      </c>
      <c r="U301" s="159"/>
      <c r="V301" s="159">
        <v>0.24</v>
      </c>
      <c r="W301" s="134">
        <f t="shared" si="23"/>
        <v>0.99</v>
      </c>
      <c r="X301" s="139">
        <v>8.6</v>
      </c>
      <c r="Y301" s="218" t="s">
        <v>259</v>
      </c>
      <c r="Z301" s="219" t="s">
        <v>443</v>
      </c>
      <c r="AA301" s="219"/>
    </row>
    <row r="302" s="89" customFormat="1" ht="27.95" customHeight="1" spans="1:27">
      <c r="A302" s="110">
        <v>28</v>
      </c>
      <c r="B302" s="198" t="s">
        <v>444</v>
      </c>
      <c r="C302" s="153" t="s">
        <v>30</v>
      </c>
      <c r="D302" s="113" t="s">
        <v>115</v>
      </c>
      <c r="E302" s="153" t="s">
        <v>30</v>
      </c>
      <c r="F302" s="128" t="s">
        <v>438</v>
      </c>
      <c r="G302" s="128" t="s">
        <v>439</v>
      </c>
      <c r="H302" s="128" t="s">
        <v>440</v>
      </c>
      <c r="I302" s="128" t="s">
        <v>441</v>
      </c>
      <c r="J302" s="128" t="s">
        <v>442</v>
      </c>
      <c r="K302" s="128" t="s">
        <v>440</v>
      </c>
      <c r="L302" s="128"/>
      <c r="M302" s="203" t="s">
        <v>55</v>
      </c>
      <c r="N302" s="204">
        <v>4</v>
      </c>
      <c r="O302" s="204">
        <v>6</v>
      </c>
      <c r="P302" s="205">
        <v>1.15</v>
      </c>
      <c r="Q302" s="134">
        <f t="shared" si="22"/>
        <v>6.9</v>
      </c>
      <c r="R302" s="203" t="s">
        <v>111</v>
      </c>
      <c r="S302" s="203">
        <v>4</v>
      </c>
      <c r="T302" s="159">
        <v>0.75</v>
      </c>
      <c r="U302" s="159"/>
      <c r="V302" s="159">
        <v>0.24</v>
      </c>
      <c r="W302" s="134">
        <f t="shared" si="23"/>
        <v>0.99</v>
      </c>
      <c r="X302" s="139">
        <v>8.6</v>
      </c>
      <c r="Y302" s="218" t="s">
        <v>259</v>
      </c>
      <c r="Z302" s="219"/>
      <c r="AA302" s="219"/>
    </row>
    <row r="303" s="89" customFormat="1" ht="27.95" customHeight="1" spans="1:27">
      <c r="A303" s="110">
        <v>29</v>
      </c>
      <c r="B303" s="198" t="s">
        <v>445</v>
      </c>
      <c r="C303" s="153" t="s">
        <v>30</v>
      </c>
      <c r="D303" s="113" t="s">
        <v>115</v>
      </c>
      <c r="E303" s="153" t="s">
        <v>30</v>
      </c>
      <c r="F303" s="128" t="s">
        <v>438</v>
      </c>
      <c r="G303" s="128" t="s">
        <v>439</v>
      </c>
      <c r="H303" s="128" t="s">
        <v>440</v>
      </c>
      <c r="I303" s="128" t="s">
        <v>441</v>
      </c>
      <c r="J303" s="128" t="s">
        <v>442</v>
      </c>
      <c r="K303" s="128" t="s">
        <v>440</v>
      </c>
      <c r="L303" s="128"/>
      <c r="M303" s="203" t="s">
        <v>55</v>
      </c>
      <c r="N303" s="204">
        <v>4</v>
      </c>
      <c r="O303" s="204">
        <v>6</v>
      </c>
      <c r="P303" s="205">
        <v>1.15</v>
      </c>
      <c r="Q303" s="134">
        <f t="shared" si="22"/>
        <v>6.9</v>
      </c>
      <c r="R303" s="203" t="s">
        <v>111</v>
      </c>
      <c r="S303" s="203">
        <v>4</v>
      </c>
      <c r="T303" s="214">
        <v>0.75</v>
      </c>
      <c r="U303" s="159"/>
      <c r="V303" s="159">
        <v>0.24</v>
      </c>
      <c r="W303" s="134">
        <f t="shared" si="23"/>
        <v>0.99</v>
      </c>
      <c r="X303" s="139">
        <v>8.6</v>
      </c>
      <c r="Y303" s="218" t="s">
        <v>259</v>
      </c>
      <c r="Z303" s="219"/>
      <c r="AA303" s="219"/>
    </row>
    <row r="304" s="89" customFormat="1" ht="27.95" customHeight="1" spans="1:27">
      <c r="A304" s="110">
        <v>30</v>
      </c>
      <c r="B304" s="198" t="s">
        <v>446</v>
      </c>
      <c r="C304" s="153" t="s">
        <v>30</v>
      </c>
      <c r="D304" s="113" t="s">
        <v>115</v>
      </c>
      <c r="E304" s="153" t="s">
        <v>30</v>
      </c>
      <c r="F304" s="128" t="s">
        <v>438</v>
      </c>
      <c r="G304" s="128" t="s">
        <v>439</v>
      </c>
      <c r="H304" s="128" t="s">
        <v>440</v>
      </c>
      <c r="I304" s="128" t="s">
        <v>441</v>
      </c>
      <c r="J304" s="128" t="s">
        <v>442</v>
      </c>
      <c r="K304" s="128" t="s">
        <v>440</v>
      </c>
      <c r="L304" s="128"/>
      <c r="M304" s="203" t="s">
        <v>55</v>
      </c>
      <c r="N304" s="204">
        <v>4</v>
      </c>
      <c r="O304" s="204">
        <v>6</v>
      </c>
      <c r="P304" s="205">
        <v>1.15</v>
      </c>
      <c r="Q304" s="134">
        <f t="shared" si="22"/>
        <v>6.9</v>
      </c>
      <c r="R304" s="203" t="s">
        <v>111</v>
      </c>
      <c r="S304" s="203">
        <v>4</v>
      </c>
      <c r="T304" s="159">
        <v>0.75</v>
      </c>
      <c r="U304" s="159"/>
      <c r="V304" s="159">
        <v>0.24</v>
      </c>
      <c r="W304" s="134">
        <f t="shared" si="23"/>
        <v>0.99</v>
      </c>
      <c r="X304" s="139">
        <v>8.6</v>
      </c>
      <c r="Y304" s="220" t="s">
        <v>259</v>
      </c>
      <c r="Z304" s="219"/>
      <c r="AA304" s="219"/>
    </row>
    <row r="305" s="89" customFormat="1" ht="27.95" customHeight="1" spans="1:27">
      <c r="A305" s="110">
        <v>31</v>
      </c>
      <c r="B305" s="198" t="s">
        <v>447</v>
      </c>
      <c r="C305" s="153" t="s">
        <v>30</v>
      </c>
      <c r="D305" s="113" t="s">
        <v>115</v>
      </c>
      <c r="E305" s="153" t="s">
        <v>30</v>
      </c>
      <c r="F305" s="128" t="s">
        <v>438</v>
      </c>
      <c r="G305" s="128" t="s">
        <v>439</v>
      </c>
      <c r="H305" s="128" t="s">
        <v>440</v>
      </c>
      <c r="I305" s="128" t="s">
        <v>441</v>
      </c>
      <c r="J305" s="128" t="s">
        <v>442</v>
      </c>
      <c r="K305" s="128" t="s">
        <v>440</v>
      </c>
      <c r="L305" s="128"/>
      <c r="M305" s="203" t="s">
        <v>55</v>
      </c>
      <c r="N305" s="204">
        <v>4</v>
      </c>
      <c r="O305" s="204">
        <v>5</v>
      </c>
      <c r="P305" s="205">
        <v>1.15</v>
      </c>
      <c r="Q305" s="134">
        <f t="shared" si="22"/>
        <v>5.75</v>
      </c>
      <c r="R305" s="203" t="s">
        <v>111</v>
      </c>
      <c r="S305" s="203">
        <v>4</v>
      </c>
      <c r="T305" s="159">
        <v>0.75</v>
      </c>
      <c r="U305" s="159"/>
      <c r="V305" s="159">
        <v>0.24</v>
      </c>
      <c r="W305" s="134">
        <f t="shared" si="23"/>
        <v>0.99</v>
      </c>
      <c r="X305" s="139">
        <v>7.35</v>
      </c>
      <c r="Y305" s="218" t="s">
        <v>259</v>
      </c>
      <c r="Z305" s="219"/>
      <c r="AA305" s="219"/>
    </row>
    <row r="306" s="89" customFormat="1" ht="27.95" customHeight="1" spans="1:27">
      <c r="A306" s="110">
        <v>32</v>
      </c>
      <c r="B306" s="198" t="s">
        <v>448</v>
      </c>
      <c r="C306" s="153" t="s">
        <v>30</v>
      </c>
      <c r="D306" s="113" t="s">
        <v>115</v>
      </c>
      <c r="E306" s="153" t="s">
        <v>30</v>
      </c>
      <c r="F306" s="128" t="s">
        <v>438</v>
      </c>
      <c r="G306" s="128" t="s">
        <v>439</v>
      </c>
      <c r="H306" s="128" t="s">
        <v>440</v>
      </c>
      <c r="I306" s="128" t="s">
        <v>441</v>
      </c>
      <c r="J306" s="128" t="s">
        <v>442</v>
      </c>
      <c r="K306" s="128" t="s">
        <v>440</v>
      </c>
      <c r="L306" s="128"/>
      <c r="M306" s="203" t="s">
        <v>55</v>
      </c>
      <c r="N306" s="204">
        <v>4</v>
      </c>
      <c r="O306" s="204">
        <v>5</v>
      </c>
      <c r="P306" s="205">
        <v>1.15</v>
      </c>
      <c r="Q306" s="134">
        <f t="shared" si="22"/>
        <v>5.75</v>
      </c>
      <c r="R306" s="203" t="s">
        <v>111</v>
      </c>
      <c r="S306" s="203">
        <v>4</v>
      </c>
      <c r="T306" s="214">
        <v>0.75</v>
      </c>
      <c r="U306" s="159"/>
      <c r="V306" s="159">
        <v>0.24</v>
      </c>
      <c r="W306" s="134">
        <f t="shared" si="23"/>
        <v>0.99</v>
      </c>
      <c r="X306" s="139">
        <v>7.35</v>
      </c>
      <c r="Y306" s="218" t="s">
        <v>259</v>
      </c>
      <c r="Z306" s="219"/>
      <c r="AA306" s="219"/>
    </row>
    <row r="307" s="89" customFormat="1" ht="27.95" customHeight="1" spans="1:27">
      <c r="A307" s="110">
        <v>33</v>
      </c>
      <c r="B307" s="198" t="s">
        <v>449</v>
      </c>
      <c r="C307" s="153" t="s">
        <v>30</v>
      </c>
      <c r="D307" s="113" t="s">
        <v>115</v>
      </c>
      <c r="E307" s="153" t="s">
        <v>30</v>
      </c>
      <c r="F307" s="128" t="s">
        <v>438</v>
      </c>
      <c r="G307" s="128" t="s">
        <v>439</v>
      </c>
      <c r="H307" s="128" t="s">
        <v>440</v>
      </c>
      <c r="I307" s="128" t="s">
        <v>441</v>
      </c>
      <c r="J307" s="128" t="s">
        <v>442</v>
      </c>
      <c r="K307" s="128" t="s">
        <v>440</v>
      </c>
      <c r="L307" s="128"/>
      <c r="M307" s="203" t="s">
        <v>55</v>
      </c>
      <c r="N307" s="204">
        <v>4</v>
      </c>
      <c r="O307" s="204">
        <v>5</v>
      </c>
      <c r="P307" s="205">
        <v>1.15</v>
      </c>
      <c r="Q307" s="134">
        <f t="shared" si="22"/>
        <v>5.75</v>
      </c>
      <c r="R307" s="203" t="s">
        <v>111</v>
      </c>
      <c r="S307" s="203">
        <v>4</v>
      </c>
      <c r="T307" s="159">
        <v>0.75</v>
      </c>
      <c r="U307" s="159"/>
      <c r="V307" s="159">
        <v>0.24</v>
      </c>
      <c r="W307" s="134">
        <f t="shared" si="23"/>
        <v>0.99</v>
      </c>
      <c r="X307" s="139">
        <v>7.35</v>
      </c>
      <c r="Y307" s="218" t="s">
        <v>259</v>
      </c>
      <c r="Z307" s="219"/>
      <c r="AA307" s="219"/>
    </row>
    <row r="308" s="89" customFormat="1" ht="27.95" customHeight="1" spans="1:27">
      <c r="A308" s="110">
        <v>34</v>
      </c>
      <c r="B308" s="198" t="s">
        <v>450</v>
      </c>
      <c r="C308" s="153" t="s">
        <v>30</v>
      </c>
      <c r="D308" s="113" t="s">
        <v>115</v>
      </c>
      <c r="E308" s="153" t="s">
        <v>30</v>
      </c>
      <c r="F308" s="128" t="s">
        <v>438</v>
      </c>
      <c r="G308" s="128" t="s">
        <v>439</v>
      </c>
      <c r="H308" s="128" t="s">
        <v>440</v>
      </c>
      <c r="I308" s="128" t="s">
        <v>441</v>
      </c>
      <c r="J308" s="128" t="s">
        <v>442</v>
      </c>
      <c r="K308" s="128" t="s">
        <v>440</v>
      </c>
      <c r="L308" s="128"/>
      <c r="M308" s="203" t="s">
        <v>55</v>
      </c>
      <c r="N308" s="204">
        <v>4</v>
      </c>
      <c r="O308" s="204">
        <v>5</v>
      </c>
      <c r="P308" s="205">
        <v>1.15</v>
      </c>
      <c r="Q308" s="134">
        <f t="shared" si="22"/>
        <v>5.75</v>
      </c>
      <c r="R308" s="203" t="s">
        <v>111</v>
      </c>
      <c r="S308" s="203">
        <v>4</v>
      </c>
      <c r="T308" s="214">
        <v>0.75</v>
      </c>
      <c r="U308" s="159"/>
      <c r="V308" s="159">
        <v>0.24</v>
      </c>
      <c r="W308" s="134">
        <f t="shared" si="23"/>
        <v>0.99</v>
      </c>
      <c r="X308" s="139">
        <v>7.35</v>
      </c>
      <c r="Y308" s="218" t="s">
        <v>259</v>
      </c>
      <c r="Z308" s="219"/>
      <c r="AA308" s="219"/>
    </row>
    <row r="309" s="88" customFormat="1" ht="27.75" customHeight="1" spans="1:26">
      <c r="A309" s="110">
        <v>35</v>
      </c>
      <c r="B309" s="111" t="s">
        <v>451</v>
      </c>
      <c r="C309" s="153" t="s">
        <v>30</v>
      </c>
      <c r="D309" s="112" t="s">
        <v>31</v>
      </c>
      <c r="E309" s="112" t="s">
        <v>49</v>
      </c>
      <c r="F309" s="110" t="s">
        <v>135</v>
      </c>
      <c r="G309" s="112" t="s">
        <v>452</v>
      </c>
      <c r="H309" s="112" t="s">
        <v>108</v>
      </c>
      <c r="I309" s="112">
        <v>28</v>
      </c>
      <c r="J309" s="112">
        <v>29</v>
      </c>
      <c r="K309" s="112" t="s">
        <v>52</v>
      </c>
      <c r="L309" s="112" t="s">
        <v>453</v>
      </c>
      <c r="M309" s="112" t="s">
        <v>55</v>
      </c>
      <c r="N309" s="112">
        <v>2</v>
      </c>
      <c r="O309" s="112">
        <v>4</v>
      </c>
      <c r="P309" s="125">
        <v>0.86</v>
      </c>
      <c r="Q309" s="134">
        <f t="shared" si="22"/>
        <v>3.44</v>
      </c>
      <c r="R309" s="203" t="s">
        <v>111</v>
      </c>
      <c r="S309" s="203">
        <v>4</v>
      </c>
      <c r="T309" s="125">
        <v>0.62</v>
      </c>
      <c r="U309" s="121"/>
      <c r="V309" s="125">
        <v>0.2</v>
      </c>
      <c r="W309" s="134">
        <f t="shared" si="23"/>
        <v>0.82</v>
      </c>
      <c r="X309" s="139">
        <v>4.65</v>
      </c>
      <c r="Y309" s="111" t="s">
        <v>454</v>
      </c>
      <c r="Z309" s="221" t="s">
        <v>178</v>
      </c>
    </row>
    <row r="310" s="88" customFormat="1" ht="27.95" customHeight="1" spans="1:26">
      <c r="A310" s="110">
        <v>36</v>
      </c>
      <c r="B310" s="111" t="s">
        <v>455</v>
      </c>
      <c r="C310" s="153" t="s">
        <v>30</v>
      </c>
      <c r="D310" s="112" t="s">
        <v>31</v>
      </c>
      <c r="E310" s="112" t="s">
        <v>49</v>
      </c>
      <c r="F310" s="110" t="s">
        <v>135</v>
      </c>
      <c r="G310" s="112" t="s">
        <v>452</v>
      </c>
      <c r="H310" s="112" t="s">
        <v>108</v>
      </c>
      <c r="I310" s="112">
        <v>28</v>
      </c>
      <c r="J310" s="112">
        <v>29</v>
      </c>
      <c r="K310" s="112" t="s">
        <v>52</v>
      </c>
      <c r="L310" s="112" t="s">
        <v>453</v>
      </c>
      <c r="M310" s="112" t="s">
        <v>55</v>
      </c>
      <c r="N310" s="112">
        <v>2</v>
      </c>
      <c r="O310" s="112">
        <v>4</v>
      </c>
      <c r="P310" s="125">
        <v>0.86</v>
      </c>
      <c r="Q310" s="134">
        <f t="shared" si="22"/>
        <v>3.44</v>
      </c>
      <c r="R310" s="203" t="s">
        <v>111</v>
      </c>
      <c r="S310" s="203">
        <v>4</v>
      </c>
      <c r="T310" s="125">
        <v>0.62</v>
      </c>
      <c r="U310" s="121"/>
      <c r="V310" s="125">
        <v>0.2</v>
      </c>
      <c r="W310" s="134">
        <f t="shared" si="23"/>
        <v>0.82</v>
      </c>
      <c r="X310" s="139">
        <v>4.65</v>
      </c>
      <c r="Y310" s="111" t="s">
        <v>454</v>
      </c>
      <c r="Z310" s="221"/>
    </row>
    <row r="311" s="88" customFormat="1" ht="27.95" customHeight="1" spans="1:26">
      <c r="A311" s="110">
        <v>37</v>
      </c>
      <c r="B311" s="111" t="s">
        <v>456</v>
      </c>
      <c r="C311" s="153" t="s">
        <v>30</v>
      </c>
      <c r="D311" s="112" t="s">
        <v>31</v>
      </c>
      <c r="E311" s="112" t="s">
        <v>49</v>
      </c>
      <c r="F311" s="110" t="s">
        <v>135</v>
      </c>
      <c r="G311" s="112" t="s">
        <v>452</v>
      </c>
      <c r="H311" s="112" t="s">
        <v>108</v>
      </c>
      <c r="I311" s="112">
        <v>28</v>
      </c>
      <c r="J311" s="112">
        <v>29</v>
      </c>
      <c r="K311" s="112" t="s">
        <v>52</v>
      </c>
      <c r="L311" s="112" t="s">
        <v>453</v>
      </c>
      <c r="M311" s="112" t="s">
        <v>55</v>
      </c>
      <c r="N311" s="112">
        <v>2</v>
      </c>
      <c r="O311" s="112">
        <v>4</v>
      </c>
      <c r="P311" s="125">
        <v>0.86</v>
      </c>
      <c r="Q311" s="134">
        <f t="shared" si="22"/>
        <v>3.44</v>
      </c>
      <c r="R311" s="203" t="s">
        <v>111</v>
      </c>
      <c r="S311" s="203">
        <v>4</v>
      </c>
      <c r="T311" s="125">
        <v>0.62</v>
      </c>
      <c r="U311" s="121"/>
      <c r="V311" s="125">
        <v>0.2</v>
      </c>
      <c r="W311" s="134">
        <f t="shared" si="23"/>
        <v>0.82</v>
      </c>
      <c r="X311" s="139">
        <v>4.65</v>
      </c>
      <c r="Y311" s="111" t="s">
        <v>454</v>
      </c>
      <c r="Z311" s="221"/>
    </row>
    <row r="312" s="88" customFormat="1" ht="27.95" customHeight="1" spans="1:26">
      <c r="A312" s="110">
        <v>38</v>
      </c>
      <c r="B312" s="111" t="s">
        <v>457</v>
      </c>
      <c r="C312" s="153" t="s">
        <v>30</v>
      </c>
      <c r="D312" s="112" t="s">
        <v>31</v>
      </c>
      <c r="E312" s="112" t="s">
        <v>49</v>
      </c>
      <c r="F312" s="110" t="s">
        <v>135</v>
      </c>
      <c r="G312" s="112" t="s">
        <v>452</v>
      </c>
      <c r="H312" s="112" t="s">
        <v>108</v>
      </c>
      <c r="I312" s="112">
        <v>28</v>
      </c>
      <c r="J312" s="112">
        <v>29</v>
      </c>
      <c r="K312" s="112" t="s">
        <v>52</v>
      </c>
      <c r="L312" s="112" t="s">
        <v>453</v>
      </c>
      <c r="M312" s="112" t="s">
        <v>55</v>
      </c>
      <c r="N312" s="112">
        <v>2</v>
      </c>
      <c r="O312" s="112">
        <v>4</v>
      </c>
      <c r="P312" s="125">
        <v>0.86</v>
      </c>
      <c r="Q312" s="134">
        <f t="shared" si="22"/>
        <v>3.44</v>
      </c>
      <c r="R312" s="203" t="s">
        <v>111</v>
      </c>
      <c r="S312" s="203">
        <v>4</v>
      </c>
      <c r="T312" s="125">
        <v>0.62</v>
      </c>
      <c r="U312" s="121"/>
      <c r="V312" s="125">
        <v>0.2</v>
      </c>
      <c r="W312" s="134">
        <f t="shared" si="23"/>
        <v>0.82</v>
      </c>
      <c r="X312" s="139">
        <v>4.65</v>
      </c>
      <c r="Y312" s="111" t="s">
        <v>454</v>
      </c>
      <c r="Z312" s="221"/>
    </row>
    <row r="313" s="88" customFormat="1" ht="27.95" customHeight="1" spans="1:26">
      <c r="A313" s="110">
        <v>39</v>
      </c>
      <c r="B313" s="111" t="s">
        <v>458</v>
      </c>
      <c r="C313" s="153" t="s">
        <v>30</v>
      </c>
      <c r="D313" s="112" t="s">
        <v>31</v>
      </c>
      <c r="E313" s="112" t="s">
        <v>49</v>
      </c>
      <c r="F313" s="110" t="s">
        <v>135</v>
      </c>
      <c r="G313" s="112" t="s">
        <v>452</v>
      </c>
      <c r="H313" s="112" t="s">
        <v>108</v>
      </c>
      <c r="I313" s="112">
        <v>28</v>
      </c>
      <c r="J313" s="112">
        <v>29</v>
      </c>
      <c r="K313" s="112" t="s">
        <v>52</v>
      </c>
      <c r="L313" s="112" t="s">
        <v>453</v>
      </c>
      <c r="M313" s="112" t="s">
        <v>55</v>
      </c>
      <c r="N313" s="112">
        <v>2</v>
      </c>
      <c r="O313" s="112">
        <v>4</v>
      </c>
      <c r="P313" s="125">
        <v>0.86</v>
      </c>
      <c r="Q313" s="134">
        <f t="shared" si="22"/>
        <v>3.44</v>
      </c>
      <c r="R313" s="203" t="s">
        <v>111</v>
      </c>
      <c r="S313" s="112">
        <v>8</v>
      </c>
      <c r="T313" s="125">
        <v>0.62</v>
      </c>
      <c r="U313" s="121"/>
      <c r="V313" s="125">
        <v>0.2</v>
      </c>
      <c r="W313" s="134">
        <f t="shared" si="23"/>
        <v>0.82</v>
      </c>
      <c r="X313" s="139">
        <v>4.65</v>
      </c>
      <c r="Y313" s="111" t="s">
        <v>454</v>
      </c>
      <c r="Z313" s="221"/>
    </row>
    <row r="314" s="88" customFormat="1" ht="27.95" customHeight="1" spans="1:26">
      <c r="A314" s="110">
        <v>40</v>
      </c>
      <c r="B314" s="111" t="s">
        <v>459</v>
      </c>
      <c r="C314" s="153" t="s">
        <v>30</v>
      </c>
      <c r="D314" s="112" t="s">
        <v>31</v>
      </c>
      <c r="E314" s="112" t="s">
        <v>49</v>
      </c>
      <c r="F314" s="110" t="s">
        <v>135</v>
      </c>
      <c r="G314" s="112" t="s">
        <v>452</v>
      </c>
      <c r="H314" s="112" t="s">
        <v>108</v>
      </c>
      <c r="I314" s="112">
        <v>28</v>
      </c>
      <c r="J314" s="112">
        <v>29</v>
      </c>
      <c r="K314" s="112" t="s">
        <v>52</v>
      </c>
      <c r="L314" s="112" t="s">
        <v>453</v>
      </c>
      <c r="M314" s="112" t="s">
        <v>55</v>
      </c>
      <c r="N314" s="112">
        <v>2</v>
      </c>
      <c r="O314" s="112">
        <v>4</v>
      </c>
      <c r="P314" s="125">
        <v>0.86</v>
      </c>
      <c r="Q314" s="134">
        <f t="shared" si="22"/>
        <v>3.44</v>
      </c>
      <c r="R314" s="203" t="s">
        <v>111</v>
      </c>
      <c r="S314" s="112">
        <v>8</v>
      </c>
      <c r="T314" s="125">
        <v>0.62</v>
      </c>
      <c r="U314" s="121"/>
      <c r="V314" s="125">
        <v>0.2</v>
      </c>
      <c r="W314" s="134">
        <f t="shared" si="23"/>
        <v>0.82</v>
      </c>
      <c r="X314" s="139">
        <v>4.65</v>
      </c>
      <c r="Y314" s="111" t="s">
        <v>454</v>
      </c>
      <c r="Z314" s="221"/>
    </row>
    <row r="315" s="88" customFormat="1" ht="27.95" customHeight="1" spans="1:26">
      <c r="A315" s="110">
        <v>41</v>
      </c>
      <c r="B315" s="111" t="s">
        <v>460</v>
      </c>
      <c r="C315" s="153" t="s">
        <v>30</v>
      </c>
      <c r="D315" s="112" t="s">
        <v>31</v>
      </c>
      <c r="E315" s="112" t="s">
        <v>49</v>
      </c>
      <c r="F315" s="110" t="s">
        <v>135</v>
      </c>
      <c r="G315" s="112" t="s">
        <v>452</v>
      </c>
      <c r="H315" s="112" t="s">
        <v>108</v>
      </c>
      <c r="I315" s="112">
        <v>28</v>
      </c>
      <c r="J315" s="112">
        <v>29</v>
      </c>
      <c r="K315" s="112" t="s">
        <v>52</v>
      </c>
      <c r="L315" s="112" t="s">
        <v>453</v>
      </c>
      <c r="M315" s="112" t="s">
        <v>55</v>
      </c>
      <c r="N315" s="112">
        <v>2</v>
      </c>
      <c r="O315" s="112">
        <v>4</v>
      </c>
      <c r="P315" s="125">
        <v>0.86</v>
      </c>
      <c r="Q315" s="134">
        <f t="shared" si="22"/>
        <v>3.44</v>
      </c>
      <c r="R315" s="203" t="s">
        <v>111</v>
      </c>
      <c r="S315" s="112">
        <v>8</v>
      </c>
      <c r="T315" s="125">
        <v>0.62</v>
      </c>
      <c r="U315" s="121"/>
      <c r="V315" s="125">
        <v>0.2</v>
      </c>
      <c r="W315" s="134">
        <f t="shared" si="23"/>
        <v>0.82</v>
      </c>
      <c r="X315" s="139">
        <v>4.65</v>
      </c>
      <c r="Y315" s="111" t="s">
        <v>454</v>
      </c>
      <c r="Z315" s="221"/>
    </row>
    <row r="316" s="88" customFormat="1" ht="27.95" customHeight="1" spans="1:26">
      <c r="A316" s="110">
        <v>42</v>
      </c>
      <c r="B316" s="111" t="s">
        <v>461</v>
      </c>
      <c r="C316" s="153" t="s">
        <v>30</v>
      </c>
      <c r="D316" s="112" t="s">
        <v>31</v>
      </c>
      <c r="E316" s="112" t="s">
        <v>49</v>
      </c>
      <c r="F316" s="110" t="s">
        <v>135</v>
      </c>
      <c r="G316" s="112" t="s">
        <v>452</v>
      </c>
      <c r="H316" s="112" t="s">
        <v>108</v>
      </c>
      <c r="I316" s="112">
        <v>28</v>
      </c>
      <c r="J316" s="112">
        <v>29</v>
      </c>
      <c r="K316" s="112" t="s">
        <v>52</v>
      </c>
      <c r="L316" s="112" t="s">
        <v>453</v>
      </c>
      <c r="M316" s="112" t="s">
        <v>55</v>
      </c>
      <c r="N316" s="112">
        <v>2</v>
      </c>
      <c r="O316" s="112">
        <v>4</v>
      </c>
      <c r="P316" s="125">
        <v>0.86</v>
      </c>
      <c r="Q316" s="134">
        <f t="shared" si="22"/>
        <v>3.44</v>
      </c>
      <c r="R316" s="203" t="s">
        <v>111</v>
      </c>
      <c r="S316" s="112">
        <v>8</v>
      </c>
      <c r="T316" s="125">
        <v>0.62</v>
      </c>
      <c r="U316" s="121"/>
      <c r="V316" s="125">
        <v>0.2</v>
      </c>
      <c r="W316" s="134">
        <f t="shared" si="23"/>
        <v>0.82</v>
      </c>
      <c r="X316" s="139">
        <v>4.65</v>
      </c>
      <c r="Y316" s="111" t="s">
        <v>454</v>
      </c>
      <c r="Z316" s="221"/>
    </row>
    <row r="317" s="90" customFormat="1" ht="27.95" customHeight="1" spans="1:25">
      <c r="A317" s="110">
        <v>43</v>
      </c>
      <c r="B317" s="199" t="s">
        <v>462</v>
      </c>
      <c r="C317" s="153" t="s">
        <v>30</v>
      </c>
      <c r="D317" s="112" t="s">
        <v>31</v>
      </c>
      <c r="E317" s="112" t="s">
        <v>49</v>
      </c>
      <c r="F317" s="110" t="s">
        <v>50</v>
      </c>
      <c r="G317" s="112" t="s">
        <v>463</v>
      </c>
      <c r="H317" s="112" t="s">
        <v>418</v>
      </c>
      <c r="I317" s="112">
        <v>23</v>
      </c>
      <c r="J317" s="112">
        <v>29</v>
      </c>
      <c r="K317" s="112" t="s">
        <v>53</v>
      </c>
      <c r="L317" s="112" t="s">
        <v>54</v>
      </c>
      <c r="M317" s="112" t="s">
        <v>55</v>
      </c>
      <c r="N317" s="110">
        <v>2</v>
      </c>
      <c r="O317" s="110">
        <v>4</v>
      </c>
      <c r="P317" s="122">
        <v>0.86</v>
      </c>
      <c r="Q317" s="134">
        <f t="shared" si="22"/>
        <v>3.44</v>
      </c>
      <c r="R317" s="203" t="s">
        <v>111</v>
      </c>
      <c r="S317" s="110">
        <v>5</v>
      </c>
      <c r="T317" s="122">
        <v>0.634</v>
      </c>
      <c r="U317" s="122">
        <v>0.2</v>
      </c>
      <c r="V317" s="122"/>
      <c r="W317" s="134">
        <f t="shared" si="23"/>
        <v>0.834</v>
      </c>
      <c r="X317" s="139">
        <v>4.65</v>
      </c>
      <c r="Y317" s="116" t="s">
        <v>56</v>
      </c>
    </row>
    <row r="318" s="90" customFormat="1" ht="27.95" customHeight="1" spans="1:25">
      <c r="A318" s="110">
        <v>44</v>
      </c>
      <c r="B318" s="199" t="s">
        <v>464</v>
      </c>
      <c r="C318" s="153" t="s">
        <v>30</v>
      </c>
      <c r="D318" s="112" t="s">
        <v>31</v>
      </c>
      <c r="E318" s="112" t="s">
        <v>49</v>
      </c>
      <c r="F318" s="110" t="s">
        <v>50</v>
      </c>
      <c r="G318" s="112" t="s">
        <v>463</v>
      </c>
      <c r="H318" s="112" t="s">
        <v>418</v>
      </c>
      <c r="I318" s="112">
        <v>23</v>
      </c>
      <c r="J318" s="112">
        <v>29</v>
      </c>
      <c r="K318" s="112" t="s">
        <v>53</v>
      </c>
      <c r="L318" s="112" t="s">
        <v>54</v>
      </c>
      <c r="M318" s="112" t="s">
        <v>55</v>
      </c>
      <c r="N318" s="110">
        <v>2</v>
      </c>
      <c r="O318" s="110">
        <v>4</v>
      </c>
      <c r="P318" s="122">
        <v>0.86</v>
      </c>
      <c r="Q318" s="134">
        <f t="shared" si="22"/>
        <v>3.44</v>
      </c>
      <c r="R318" s="203" t="s">
        <v>111</v>
      </c>
      <c r="S318" s="110">
        <v>5</v>
      </c>
      <c r="T318" s="122">
        <v>0.634</v>
      </c>
      <c r="U318" s="122">
        <v>0.2</v>
      </c>
      <c r="V318" s="122"/>
      <c r="W318" s="134">
        <f t="shared" si="23"/>
        <v>0.834</v>
      </c>
      <c r="X318" s="139">
        <v>4.65</v>
      </c>
      <c r="Y318" s="116" t="s">
        <v>56</v>
      </c>
    </row>
    <row r="319" s="90" customFormat="1" ht="27.95" customHeight="1" spans="1:25">
      <c r="A319" s="110">
        <v>45</v>
      </c>
      <c r="B319" s="199" t="s">
        <v>465</v>
      </c>
      <c r="C319" s="153" t="s">
        <v>30</v>
      </c>
      <c r="D319" s="112" t="s">
        <v>31</v>
      </c>
      <c r="E319" s="112" t="s">
        <v>49</v>
      </c>
      <c r="F319" s="110" t="s">
        <v>50</v>
      </c>
      <c r="G319" s="112" t="s">
        <v>463</v>
      </c>
      <c r="H319" s="112" t="s">
        <v>418</v>
      </c>
      <c r="I319" s="112">
        <v>23</v>
      </c>
      <c r="J319" s="112">
        <v>29</v>
      </c>
      <c r="K319" s="112" t="s">
        <v>53</v>
      </c>
      <c r="L319" s="112" t="s">
        <v>54</v>
      </c>
      <c r="M319" s="112" t="s">
        <v>55</v>
      </c>
      <c r="N319" s="110">
        <v>2</v>
      </c>
      <c r="O319" s="110">
        <v>4</v>
      </c>
      <c r="P319" s="122">
        <v>0.86</v>
      </c>
      <c r="Q319" s="134">
        <f t="shared" si="22"/>
        <v>3.44</v>
      </c>
      <c r="R319" s="203" t="s">
        <v>111</v>
      </c>
      <c r="S319" s="110">
        <v>5</v>
      </c>
      <c r="T319" s="122">
        <v>0.634</v>
      </c>
      <c r="U319" s="122">
        <v>0.2</v>
      </c>
      <c r="V319" s="122"/>
      <c r="W319" s="134">
        <f t="shared" si="23"/>
        <v>0.834</v>
      </c>
      <c r="X319" s="139">
        <v>4.65</v>
      </c>
      <c r="Y319" s="116" t="s">
        <v>56</v>
      </c>
    </row>
    <row r="320" s="90" customFormat="1" ht="27.95" customHeight="1" spans="1:25">
      <c r="A320" s="110">
        <v>46</v>
      </c>
      <c r="B320" s="199" t="s">
        <v>466</v>
      </c>
      <c r="C320" s="153" t="s">
        <v>30</v>
      </c>
      <c r="D320" s="112" t="s">
        <v>31</v>
      </c>
      <c r="E320" s="112" t="s">
        <v>49</v>
      </c>
      <c r="F320" s="110" t="s">
        <v>50</v>
      </c>
      <c r="G320" s="112" t="s">
        <v>463</v>
      </c>
      <c r="H320" s="112" t="s">
        <v>418</v>
      </c>
      <c r="I320" s="112">
        <v>23</v>
      </c>
      <c r="J320" s="112">
        <v>29</v>
      </c>
      <c r="K320" s="112" t="s">
        <v>53</v>
      </c>
      <c r="L320" s="112" t="s">
        <v>54</v>
      </c>
      <c r="M320" s="112" t="s">
        <v>55</v>
      </c>
      <c r="N320" s="110">
        <v>2</v>
      </c>
      <c r="O320" s="110">
        <v>4</v>
      </c>
      <c r="P320" s="122">
        <v>0.86</v>
      </c>
      <c r="Q320" s="134">
        <f t="shared" si="22"/>
        <v>3.44</v>
      </c>
      <c r="R320" s="203" t="s">
        <v>111</v>
      </c>
      <c r="S320" s="110">
        <v>5</v>
      </c>
      <c r="T320" s="122">
        <v>0.634</v>
      </c>
      <c r="U320" s="122">
        <v>0.2</v>
      </c>
      <c r="V320" s="122"/>
      <c r="W320" s="134">
        <f t="shared" si="23"/>
        <v>0.834</v>
      </c>
      <c r="X320" s="139">
        <v>4.65</v>
      </c>
      <c r="Y320" s="116" t="s">
        <v>56</v>
      </c>
    </row>
    <row r="321" s="90" customFormat="1" ht="27.95" customHeight="1" spans="1:25">
      <c r="A321" s="110">
        <v>47</v>
      </c>
      <c r="B321" s="199" t="s">
        <v>467</v>
      </c>
      <c r="C321" s="153" t="s">
        <v>30</v>
      </c>
      <c r="D321" s="112" t="s">
        <v>31</v>
      </c>
      <c r="E321" s="112" t="s">
        <v>49</v>
      </c>
      <c r="F321" s="110" t="s">
        <v>50</v>
      </c>
      <c r="G321" s="112" t="s">
        <v>463</v>
      </c>
      <c r="H321" s="112" t="s">
        <v>108</v>
      </c>
      <c r="I321" s="112">
        <v>30</v>
      </c>
      <c r="J321" s="112">
        <v>34</v>
      </c>
      <c r="K321" s="112" t="s">
        <v>53</v>
      </c>
      <c r="L321" s="112" t="s">
        <v>54</v>
      </c>
      <c r="M321" s="112" t="s">
        <v>55</v>
      </c>
      <c r="N321" s="110">
        <v>2</v>
      </c>
      <c r="O321" s="110">
        <v>4</v>
      </c>
      <c r="P321" s="122">
        <v>0.86</v>
      </c>
      <c r="Q321" s="134">
        <f t="shared" si="22"/>
        <v>3.44</v>
      </c>
      <c r="R321" s="203" t="s">
        <v>111</v>
      </c>
      <c r="S321" s="110">
        <v>5</v>
      </c>
      <c r="T321" s="122">
        <v>0.634</v>
      </c>
      <c r="U321" s="122">
        <v>0.2</v>
      </c>
      <c r="V321" s="122"/>
      <c r="W321" s="134">
        <f t="shared" si="23"/>
        <v>0.834</v>
      </c>
      <c r="X321" s="139">
        <v>4.65</v>
      </c>
      <c r="Y321" s="116" t="s">
        <v>56</v>
      </c>
    </row>
    <row r="322" s="90" customFormat="1" ht="27.95" customHeight="1" spans="1:25">
      <c r="A322" s="110">
        <v>48</v>
      </c>
      <c r="B322" s="199" t="s">
        <v>468</v>
      </c>
      <c r="C322" s="153" t="s">
        <v>30</v>
      </c>
      <c r="D322" s="112" t="s">
        <v>31</v>
      </c>
      <c r="E322" s="112" t="s">
        <v>49</v>
      </c>
      <c r="F322" s="110" t="s">
        <v>50</v>
      </c>
      <c r="G322" s="112" t="s">
        <v>463</v>
      </c>
      <c r="H322" s="112" t="s">
        <v>108</v>
      </c>
      <c r="I322" s="112">
        <v>30</v>
      </c>
      <c r="J322" s="112">
        <v>34</v>
      </c>
      <c r="K322" s="112" t="s">
        <v>53</v>
      </c>
      <c r="L322" s="112" t="s">
        <v>54</v>
      </c>
      <c r="M322" s="112" t="s">
        <v>55</v>
      </c>
      <c r="N322" s="110">
        <v>2</v>
      </c>
      <c r="O322" s="110">
        <v>4</v>
      </c>
      <c r="P322" s="122">
        <v>0.86</v>
      </c>
      <c r="Q322" s="134">
        <f t="shared" si="22"/>
        <v>3.44</v>
      </c>
      <c r="R322" s="203" t="s">
        <v>111</v>
      </c>
      <c r="S322" s="110">
        <v>5</v>
      </c>
      <c r="T322" s="122">
        <v>0.634</v>
      </c>
      <c r="U322" s="122">
        <v>0.2</v>
      </c>
      <c r="V322" s="122"/>
      <c r="W322" s="134">
        <f t="shared" si="23"/>
        <v>0.834</v>
      </c>
      <c r="X322" s="139">
        <v>4.65</v>
      </c>
      <c r="Y322" s="116" t="s">
        <v>56</v>
      </c>
    </row>
    <row r="323" s="90" customFormat="1" ht="27.95" customHeight="1" spans="1:25">
      <c r="A323" s="110">
        <v>49</v>
      </c>
      <c r="B323" s="199" t="s">
        <v>469</v>
      </c>
      <c r="C323" s="153" t="s">
        <v>30</v>
      </c>
      <c r="D323" s="110" t="s">
        <v>31</v>
      </c>
      <c r="E323" s="112" t="s">
        <v>49</v>
      </c>
      <c r="F323" s="110" t="s">
        <v>50</v>
      </c>
      <c r="G323" s="112" t="s">
        <v>463</v>
      </c>
      <c r="H323" s="112" t="s">
        <v>108</v>
      </c>
      <c r="I323" s="112">
        <v>30</v>
      </c>
      <c r="J323" s="112">
        <v>34</v>
      </c>
      <c r="K323" s="112" t="s">
        <v>53</v>
      </c>
      <c r="L323" s="112" t="s">
        <v>54</v>
      </c>
      <c r="M323" s="112" t="s">
        <v>55</v>
      </c>
      <c r="N323" s="110">
        <v>2</v>
      </c>
      <c r="O323" s="110">
        <v>4</v>
      </c>
      <c r="P323" s="122">
        <v>0.86</v>
      </c>
      <c r="Q323" s="134">
        <f t="shared" si="22"/>
        <v>3.44</v>
      </c>
      <c r="R323" s="203" t="s">
        <v>111</v>
      </c>
      <c r="S323" s="110">
        <v>5</v>
      </c>
      <c r="T323" s="122">
        <v>0.634</v>
      </c>
      <c r="U323" s="122">
        <v>0.2</v>
      </c>
      <c r="V323" s="122"/>
      <c r="W323" s="134">
        <f t="shared" si="23"/>
        <v>0.834</v>
      </c>
      <c r="X323" s="139">
        <v>4.65</v>
      </c>
      <c r="Y323" s="116" t="s">
        <v>56</v>
      </c>
    </row>
    <row r="324" s="90" customFormat="1" ht="27.95" customHeight="1" spans="1:25">
      <c r="A324" s="110">
        <v>50</v>
      </c>
      <c r="B324" s="199" t="s">
        <v>470</v>
      </c>
      <c r="C324" s="153" t="s">
        <v>30</v>
      </c>
      <c r="D324" s="110" t="s">
        <v>31</v>
      </c>
      <c r="E324" s="112" t="s">
        <v>49</v>
      </c>
      <c r="F324" s="110" t="s">
        <v>50</v>
      </c>
      <c r="G324" s="112" t="s">
        <v>463</v>
      </c>
      <c r="H324" s="112" t="s">
        <v>108</v>
      </c>
      <c r="I324" s="112">
        <v>30</v>
      </c>
      <c r="J324" s="112">
        <v>34</v>
      </c>
      <c r="K324" s="112" t="s">
        <v>53</v>
      </c>
      <c r="L324" s="112" t="s">
        <v>54</v>
      </c>
      <c r="M324" s="112" t="s">
        <v>55</v>
      </c>
      <c r="N324" s="110">
        <v>2</v>
      </c>
      <c r="O324" s="110">
        <v>4</v>
      </c>
      <c r="P324" s="122">
        <v>0.86</v>
      </c>
      <c r="Q324" s="134">
        <f t="shared" si="22"/>
        <v>3.44</v>
      </c>
      <c r="R324" s="203" t="s">
        <v>111</v>
      </c>
      <c r="S324" s="110">
        <v>5</v>
      </c>
      <c r="T324" s="122">
        <v>0.634</v>
      </c>
      <c r="U324" s="122">
        <v>0.2</v>
      </c>
      <c r="V324" s="122"/>
      <c r="W324" s="134">
        <f t="shared" si="23"/>
        <v>0.834</v>
      </c>
      <c r="X324" s="139">
        <v>4.65</v>
      </c>
      <c r="Y324" s="116" t="s">
        <v>56</v>
      </c>
    </row>
    <row r="325" s="90" customFormat="1" ht="27.95" customHeight="1" spans="1:25">
      <c r="A325" s="110">
        <v>51</v>
      </c>
      <c r="B325" s="199" t="s">
        <v>471</v>
      </c>
      <c r="C325" s="153" t="s">
        <v>30</v>
      </c>
      <c r="D325" s="110" t="s">
        <v>31</v>
      </c>
      <c r="E325" s="112" t="s">
        <v>49</v>
      </c>
      <c r="F325" s="110" t="s">
        <v>50</v>
      </c>
      <c r="G325" s="112" t="s">
        <v>463</v>
      </c>
      <c r="H325" s="112" t="s">
        <v>108</v>
      </c>
      <c r="I325" s="112">
        <v>30</v>
      </c>
      <c r="J325" s="112">
        <v>34</v>
      </c>
      <c r="K325" s="112" t="s">
        <v>472</v>
      </c>
      <c r="L325" s="112" t="s">
        <v>54</v>
      </c>
      <c r="M325" s="112" t="s">
        <v>55</v>
      </c>
      <c r="N325" s="110">
        <v>2</v>
      </c>
      <c r="O325" s="110">
        <v>4</v>
      </c>
      <c r="P325" s="122">
        <v>0.86</v>
      </c>
      <c r="Q325" s="134">
        <f t="shared" si="22"/>
        <v>3.44</v>
      </c>
      <c r="R325" s="203" t="s">
        <v>111</v>
      </c>
      <c r="S325" s="110">
        <v>5</v>
      </c>
      <c r="T325" s="122">
        <v>0.634</v>
      </c>
      <c r="U325" s="122">
        <v>0.2</v>
      </c>
      <c r="V325" s="122"/>
      <c r="W325" s="134">
        <f t="shared" si="23"/>
        <v>0.834</v>
      </c>
      <c r="X325" s="139">
        <v>4.65</v>
      </c>
      <c r="Y325" s="116" t="s">
        <v>56</v>
      </c>
    </row>
    <row r="326" s="90" customFormat="1" ht="27.95" customHeight="1" spans="1:25">
      <c r="A326" s="110">
        <v>52</v>
      </c>
      <c r="B326" s="199" t="s">
        <v>473</v>
      </c>
      <c r="C326" s="153" t="s">
        <v>30</v>
      </c>
      <c r="D326" s="110" t="s">
        <v>31</v>
      </c>
      <c r="E326" s="112" t="s">
        <v>49</v>
      </c>
      <c r="F326" s="110" t="s">
        <v>50</v>
      </c>
      <c r="G326" s="112" t="s">
        <v>463</v>
      </c>
      <c r="H326" s="112" t="s">
        <v>108</v>
      </c>
      <c r="I326" s="112">
        <v>30</v>
      </c>
      <c r="J326" s="112">
        <v>34</v>
      </c>
      <c r="K326" s="112" t="s">
        <v>472</v>
      </c>
      <c r="L326" s="112" t="s">
        <v>54</v>
      </c>
      <c r="M326" s="112" t="s">
        <v>55</v>
      </c>
      <c r="N326" s="110">
        <v>2</v>
      </c>
      <c r="O326" s="110">
        <v>4</v>
      </c>
      <c r="P326" s="122">
        <v>0.86</v>
      </c>
      <c r="Q326" s="134">
        <f t="shared" si="22"/>
        <v>3.44</v>
      </c>
      <c r="R326" s="203" t="s">
        <v>111</v>
      </c>
      <c r="S326" s="110">
        <v>5</v>
      </c>
      <c r="T326" s="122">
        <v>0.634</v>
      </c>
      <c r="U326" s="122">
        <v>0.2</v>
      </c>
      <c r="V326" s="122"/>
      <c r="W326" s="134">
        <f t="shared" si="23"/>
        <v>0.834</v>
      </c>
      <c r="X326" s="139">
        <v>4.65</v>
      </c>
      <c r="Y326" s="116" t="s">
        <v>56</v>
      </c>
    </row>
    <row r="327" s="90" customFormat="1" ht="27.95" customHeight="1" spans="1:25">
      <c r="A327" s="110">
        <v>53</v>
      </c>
      <c r="B327" s="199" t="s">
        <v>474</v>
      </c>
      <c r="C327" s="153" t="s">
        <v>30</v>
      </c>
      <c r="D327" s="110" t="s">
        <v>31</v>
      </c>
      <c r="E327" s="112" t="s">
        <v>49</v>
      </c>
      <c r="F327" s="110" t="s">
        <v>50</v>
      </c>
      <c r="G327" s="112" t="s">
        <v>463</v>
      </c>
      <c r="H327" s="112" t="s">
        <v>108</v>
      </c>
      <c r="I327" s="112">
        <v>30</v>
      </c>
      <c r="J327" s="112">
        <v>34</v>
      </c>
      <c r="K327" s="112" t="s">
        <v>472</v>
      </c>
      <c r="L327" s="112" t="s">
        <v>54</v>
      </c>
      <c r="M327" s="112" t="s">
        <v>55</v>
      </c>
      <c r="N327" s="110">
        <v>2</v>
      </c>
      <c r="O327" s="110">
        <v>4</v>
      </c>
      <c r="P327" s="122">
        <v>0.86</v>
      </c>
      <c r="Q327" s="134">
        <f t="shared" si="22"/>
        <v>3.44</v>
      </c>
      <c r="R327" s="203" t="s">
        <v>111</v>
      </c>
      <c r="S327" s="110">
        <v>5</v>
      </c>
      <c r="T327" s="122">
        <v>0.634</v>
      </c>
      <c r="U327" s="122">
        <v>0.2</v>
      </c>
      <c r="V327" s="122"/>
      <c r="W327" s="134">
        <f t="shared" si="23"/>
        <v>0.834</v>
      </c>
      <c r="X327" s="139">
        <v>4.65</v>
      </c>
      <c r="Y327" s="116" t="s">
        <v>56</v>
      </c>
    </row>
    <row r="328" s="90" customFormat="1" ht="27.95" customHeight="1" spans="1:25">
      <c r="A328" s="110">
        <v>54</v>
      </c>
      <c r="B328" s="199" t="s">
        <v>475</v>
      </c>
      <c r="C328" s="153" t="s">
        <v>30</v>
      </c>
      <c r="D328" s="110" t="s">
        <v>31</v>
      </c>
      <c r="E328" s="112" t="s">
        <v>49</v>
      </c>
      <c r="F328" s="110" t="s">
        <v>50</v>
      </c>
      <c r="G328" s="112" t="s">
        <v>463</v>
      </c>
      <c r="H328" s="112" t="s">
        <v>108</v>
      </c>
      <c r="I328" s="112">
        <v>30</v>
      </c>
      <c r="J328" s="112">
        <v>34</v>
      </c>
      <c r="K328" s="112" t="s">
        <v>472</v>
      </c>
      <c r="L328" s="112" t="s">
        <v>54</v>
      </c>
      <c r="M328" s="112" t="s">
        <v>55</v>
      </c>
      <c r="N328" s="110">
        <v>2</v>
      </c>
      <c r="O328" s="110">
        <v>4</v>
      </c>
      <c r="P328" s="122">
        <v>0.86</v>
      </c>
      <c r="Q328" s="134">
        <f t="shared" si="22"/>
        <v>3.44</v>
      </c>
      <c r="R328" s="203" t="s">
        <v>111</v>
      </c>
      <c r="S328" s="110">
        <v>5</v>
      </c>
      <c r="T328" s="122">
        <v>0.634</v>
      </c>
      <c r="U328" s="122">
        <v>0.2</v>
      </c>
      <c r="V328" s="122"/>
      <c r="W328" s="134">
        <f t="shared" si="23"/>
        <v>0.834</v>
      </c>
      <c r="X328" s="139">
        <v>4.65</v>
      </c>
      <c r="Y328" s="116" t="s">
        <v>56</v>
      </c>
    </row>
    <row r="329" s="90" customFormat="1" ht="27.95" customHeight="1" spans="1:25">
      <c r="A329" s="110">
        <v>55</v>
      </c>
      <c r="B329" s="199" t="s">
        <v>476</v>
      </c>
      <c r="C329" s="153" t="s">
        <v>30</v>
      </c>
      <c r="D329" s="110" t="s">
        <v>31</v>
      </c>
      <c r="E329" s="112" t="s">
        <v>49</v>
      </c>
      <c r="F329" s="110" t="s">
        <v>50</v>
      </c>
      <c r="G329" s="112" t="s">
        <v>463</v>
      </c>
      <c r="H329" s="112" t="s">
        <v>108</v>
      </c>
      <c r="I329" s="112">
        <v>30</v>
      </c>
      <c r="J329" s="112">
        <v>34</v>
      </c>
      <c r="K329" s="112" t="s">
        <v>472</v>
      </c>
      <c r="L329" s="112" t="s">
        <v>54</v>
      </c>
      <c r="M329" s="112" t="s">
        <v>55</v>
      </c>
      <c r="N329" s="110">
        <v>2</v>
      </c>
      <c r="O329" s="110">
        <v>4</v>
      </c>
      <c r="P329" s="122">
        <v>0.86</v>
      </c>
      <c r="Q329" s="134">
        <f t="shared" ref="Q329:Q340" si="25">O329*P329</f>
        <v>3.44</v>
      </c>
      <c r="R329" s="203" t="s">
        <v>111</v>
      </c>
      <c r="S329" s="110">
        <v>5</v>
      </c>
      <c r="T329" s="122">
        <v>0.634</v>
      </c>
      <c r="U329" s="122">
        <v>0.2</v>
      </c>
      <c r="V329" s="122"/>
      <c r="W329" s="134">
        <f t="shared" ref="W329:W340" si="26">T329+U329+V329</f>
        <v>0.834</v>
      </c>
      <c r="X329" s="139">
        <v>4.65</v>
      </c>
      <c r="Y329" s="116" t="s">
        <v>56</v>
      </c>
    </row>
    <row r="330" s="90" customFormat="1" ht="27.95" customHeight="1" spans="1:25">
      <c r="A330" s="110">
        <v>56</v>
      </c>
      <c r="B330" s="199" t="s">
        <v>477</v>
      </c>
      <c r="C330" s="153" t="s">
        <v>30</v>
      </c>
      <c r="D330" s="110" t="s">
        <v>478</v>
      </c>
      <c r="E330" s="112" t="s">
        <v>80</v>
      </c>
      <c r="F330" s="110" t="s">
        <v>129</v>
      </c>
      <c r="G330" s="112" t="s">
        <v>479</v>
      </c>
      <c r="H330" s="112" t="s">
        <v>108</v>
      </c>
      <c r="I330" s="112">
        <v>33</v>
      </c>
      <c r="J330" s="112">
        <v>38</v>
      </c>
      <c r="K330" s="112" t="s">
        <v>472</v>
      </c>
      <c r="L330" s="112" t="s">
        <v>54</v>
      </c>
      <c r="M330" s="112" t="s">
        <v>55</v>
      </c>
      <c r="N330" s="110">
        <v>2</v>
      </c>
      <c r="O330" s="110">
        <v>4</v>
      </c>
      <c r="P330" s="122">
        <v>1.05</v>
      </c>
      <c r="Q330" s="134">
        <f t="shared" si="25"/>
        <v>4.2</v>
      </c>
      <c r="R330" s="203" t="s">
        <v>111</v>
      </c>
      <c r="S330" s="110">
        <v>5</v>
      </c>
      <c r="T330" s="122">
        <v>0.766</v>
      </c>
      <c r="U330" s="122">
        <v>0.24</v>
      </c>
      <c r="V330" s="122"/>
      <c r="W330" s="134">
        <f t="shared" si="26"/>
        <v>1.006</v>
      </c>
      <c r="X330" s="139">
        <v>5.65</v>
      </c>
      <c r="Y330" s="116" t="s">
        <v>56</v>
      </c>
    </row>
    <row r="331" s="90" customFormat="1" ht="27.95" customHeight="1" spans="1:25">
      <c r="A331" s="110">
        <v>57</v>
      </c>
      <c r="B331" s="199" t="s">
        <v>480</v>
      </c>
      <c r="C331" s="153" t="s">
        <v>30</v>
      </c>
      <c r="D331" s="110" t="s">
        <v>478</v>
      </c>
      <c r="E331" s="112" t="s">
        <v>80</v>
      </c>
      <c r="F331" s="110" t="s">
        <v>129</v>
      </c>
      <c r="G331" s="112" t="s">
        <v>479</v>
      </c>
      <c r="H331" s="112" t="s">
        <v>108</v>
      </c>
      <c r="I331" s="112">
        <v>33</v>
      </c>
      <c r="J331" s="112">
        <v>38</v>
      </c>
      <c r="K331" s="112" t="s">
        <v>472</v>
      </c>
      <c r="L331" s="112" t="s">
        <v>54</v>
      </c>
      <c r="M331" s="112" t="s">
        <v>55</v>
      </c>
      <c r="N331" s="110">
        <v>2</v>
      </c>
      <c r="O331" s="110">
        <v>4</v>
      </c>
      <c r="P331" s="122">
        <v>1.05</v>
      </c>
      <c r="Q331" s="134">
        <f t="shared" si="25"/>
        <v>4.2</v>
      </c>
      <c r="R331" s="203" t="s">
        <v>111</v>
      </c>
      <c r="S331" s="110">
        <v>5</v>
      </c>
      <c r="T331" s="122">
        <v>0.766</v>
      </c>
      <c r="U331" s="122">
        <v>0.24</v>
      </c>
      <c r="V331" s="122"/>
      <c r="W331" s="134">
        <f t="shared" si="26"/>
        <v>1.006</v>
      </c>
      <c r="X331" s="139">
        <v>5.65</v>
      </c>
      <c r="Y331" s="116" t="s">
        <v>56</v>
      </c>
    </row>
    <row r="332" s="90" customFormat="1" ht="27.95" customHeight="1" spans="1:25">
      <c r="A332" s="110">
        <v>58</v>
      </c>
      <c r="B332" s="199" t="s">
        <v>481</v>
      </c>
      <c r="C332" s="153" t="s">
        <v>30</v>
      </c>
      <c r="D332" s="110" t="s">
        <v>478</v>
      </c>
      <c r="E332" s="112" t="s">
        <v>80</v>
      </c>
      <c r="F332" s="110" t="s">
        <v>129</v>
      </c>
      <c r="G332" s="112" t="s">
        <v>479</v>
      </c>
      <c r="H332" s="112" t="s">
        <v>108</v>
      </c>
      <c r="I332" s="112">
        <v>33</v>
      </c>
      <c r="J332" s="112">
        <v>38</v>
      </c>
      <c r="K332" s="112" t="s">
        <v>472</v>
      </c>
      <c r="L332" s="112" t="s">
        <v>54</v>
      </c>
      <c r="M332" s="112" t="s">
        <v>55</v>
      </c>
      <c r="N332" s="110">
        <v>2</v>
      </c>
      <c r="O332" s="110">
        <v>4</v>
      </c>
      <c r="P332" s="122">
        <v>1.05</v>
      </c>
      <c r="Q332" s="134">
        <f t="shared" si="25"/>
        <v>4.2</v>
      </c>
      <c r="R332" s="203" t="s">
        <v>111</v>
      </c>
      <c r="S332" s="110">
        <v>5</v>
      </c>
      <c r="T332" s="122">
        <v>0.766</v>
      </c>
      <c r="U332" s="122">
        <v>0.24</v>
      </c>
      <c r="V332" s="122"/>
      <c r="W332" s="134">
        <f t="shared" si="26"/>
        <v>1.006</v>
      </c>
      <c r="X332" s="139">
        <v>5.65</v>
      </c>
      <c r="Y332" s="116" t="s">
        <v>56</v>
      </c>
    </row>
    <row r="333" s="90" customFormat="1" ht="29.25" customHeight="1" spans="1:25">
      <c r="A333" s="110">
        <v>59</v>
      </c>
      <c r="B333" s="199" t="s">
        <v>482</v>
      </c>
      <c r="C333" s="153" t="s">
        <v>30</v>
      </c>
      <c r="D333" s="110" t="s">
        <v>478</v>
      </c>
      <c r="E333" s="112" t="s">
        <v>80</v>
      </c>
      <c r="F333" s="110" t="s">
        <v>129</v>
      </c>
      <c r="G333" s="112" t="s">
        <v>479</v>
      </c>
      <c r="H333" s="112" t="s">
        <v>108</v>
      </c>
      <c r="I333" s="112">
        <v>33</v>
      </c>
      <c r="J333" s="112">
        <v>38</v>
      </c>
      <c r="K333" s="112" t="s">
        <v>472</v>
      </c>
      <c r="L333" s="112" t="s">
        <v>54</v>
      </c>
      <c r="M333" s="112" t="s">
        <v>55</v>
      </c>
      <c r="N333" s="110">
        <v>2</v>
      </c>
      <c r="O333" s="110">
        <v>4</v>
      </c>
      <c r="P333" s="122">
        <v>1.05</v>
      </c>
      <c r="Q333" s="134">
        <f t="shared" si="25"/>
        <v>4.2</v>
      </c>
      <c r="R333" s="203" t="s">
        <v>111</v>
      </c>
      <c r="S333" s="110">
        <v>5</v>
      </c>
      <c r="T333" s="122">
        <v>0.766</v>
      </c>
      <c r="U333" s="122">
        <v>0.24</v>
      </c>
      <c r="V333" s="122"/>
      <c r="W333" s="134">
        <f t="shared" si="26"/>
        <v>1.006</v>
      </c>
      <c r="X333" s="139">
        <v>5.65</v>
      </c>
      <c r="Y333" s="116" t="s">
        <v>56</v>
      </c>
    </row>
    <row r="334" s="90" customFormat="1" ht="27.95" customHeight="1" spans="1:25">
      <c r="A334" s="110">
        <v>60</v>
      </c>
      <c r="B334" s="111" t="s">
        <v>483</v>
      </c>
      <c r="C334" s="153" t="s">
        <v>30</v>
      </c>
      <c r="D334" s="112" t="s">
        <v>31</v>
      </c>
      <c r="E334" s="112" t="s">
        <v>484</v>
      </c>
      <c r="F334" s="112" t="s">
        <v>135</v>
      </c>
      <c r="G334" s="112" t="s">
        <v>452</v>
      </c>
      <c r="H334" s="112" t="s">
        <v>485</v>
      </c>
      <c r="I334" s="112">
        <v>28</v>
      </c>
      <c r="J334" s="112">
        <v>29</v>
      </c>
      <c r="K334" s="112" t="s">
        <v>486</v>
      </c>
      <c r="L334" s="112" t="s">
        <v>35</v>
      </c>
      <c r="M334" s="113" t="s">
        <v>55</v>
      </c>
      <c r="N334" s="113">
        <v>4</v>
      </c>
      <c r="O334" s="113">
        <v>3</v>
      </c>
      <c r="P334" s="121">
        <v>0.96</v>
      </c>
      <c r="Q334" s="134">
        <f t="shared" si="25"/>
        <v>2.88</v>
      </c>
      <c r="R334" s="203" t="s">
        <v>111</v>
      </c>
      <c r="S334" s="113">
        <v>4</v>
      </c>
      <c r="T334" s="121">
        <v>0.62</v>
      </c>
      <c r="U334" s="121"/>
      <c r="V334" s="121">
        <v>0.2</v>
      </c>
      <c r="W334" s="134">
        <f t="shared" si="26"/>
        <v>0.82</v>
      </c>
      <c r="X334" s="139">
        <v>4.05</v>
      </c>
      <c r="Y334" s="143" t="s">
        <v>487</v>
      </c>
    </row>
    <row r="335" s="90" customFormat="1" ht="27.95" customHeight="1" spans="1:25">
      <c r="A335" s="110">
        <v>61</v>
      </c>
      <c r="B335" s="111" t="s">
        <v>488</v>
      </c>
      <c r="C335" s="153" t="s">
        <v>30</v>
      </c>
      <c r="D335" s="112" t="s">
        <v>31</v>
      </c>
      <c r="E335" s="112" t="s">
        <v>484</v>
      </c>
      <c r="F335" s="112" t="s">
        <v>135</v>
      </c>
      <c r="G335" s="112" t="s">
        <v>452</v>
      </c>
      <c r="H335" s="112" t="s">
        <v>485</v>
      </c>
      <c r="I335" s="112">
        <v>28</v>
      </c>
      <c r="J335" s="112">
        <v>29</v>
      </c>
      <c r="K335" s="112" t="s">
        <v>486</v>
      </c>
      <c r="L335" s="112" t="s">
        <v>35</v>
      </c>
      <c r="M335" s="113" t="s">
        <v>55</v>
      </c>
      <c r="N335" s="113">
        <v>4</v>
      </c>
      <c r="O335" s="113">
        <v>3</v>
      </c>
      <c r="P335" s="121">
        <v>0.96</v>
      </c>
      <c r="Q335" s="134">
        <f t="shared" si="25"/>
        <v>2.88</v>
      </c>
      <c r="R335" s="203" t="s">
        <v>111</v>
      </c>
      <c r="S335" s="113">
        <v>4</v>
      </c>
      <c r="T335" s="121">
        <v>0.62</v>
      </c>
      <c r="U335" s="121"/>
      <c r="V335" s="121">
        <v>0.2</v>
      </c>
      <c r="W335" s="134">
        <f t="shared" si="26"/>
        <v>0.82</v>
      </c>
      <c r="X335" s="139">
        <v>4.05</v>
      </c>
      <c r="Y335" s="143" t="s">
        <v>487</v>
      </c>
    </row>
    <row r="336" s="90" customFormat="1" ht="27.95" customHeight="1" spans="1:25">
      <c r="A336" s="110">
        <v>62</v>
      </c>
      <c r="B336" s="111" t="s">
        <v>489</v>
      </c>
      <c r="C336" s="153" t="s">
        <v>30</v>
      </c>
      <c r="D336" s="112" t="s">
        <v>31</v>
      </c>
      <c r="E336" s="112" t="s">
        <v>484</v>
      </c>
      <c r="F336" s="112" t="s">
        <v>135</v>
      </c>
      <c r="G336" s="112" t="s">
        <v>490</v>
      </c>
      <c r="H336" s="112" t="s">
        <v>124</v>
      </c>
      <c r="I336" s="112">
        <v>32</v>
      </c>
      <c r="J336" s="112">
        <v>34</v>
      </c>
      <c r="K336" s="112" t="s">
        <v>486</v>
      </c>
      <c r="L336" s="112" t="s">
        <v>35</v>
      </c>
      <c r="M336" s="113" t="s">
        <v>55</v>
      </c>
      <c r="N336" s="113">
        <v>4</v>
      </c>
      <c r="O336" s="113">
        <v>3</v>
      </c>
      <c r="P336" s="121">
        <v>0.96</v>
      </c>
      <c r="Q336" s="134">
        <f t="shared" si="25"/>
        <v>2.88</v>
      </c>
      <c r="R336" s="203" t="s">
        <v>111</v>
      </c>
      <c r="S336" s="113">
        <v>4</v>
      </c>
      <c r="T336" s="121">
        <v>0.62</v>
      </c>
      <c r="U336" s="121"/>
      <c r="V336" s="121">
        <v>0.2</v>
      </c>
      <c r="W336" s="134">
        <f t="shared" si="26"/>
        <v>0.82</v>
      </c>
      <c r="X336" s="139">
        <v>4.05</v>
      </c>
      <c r="Y336" s="143" t="s">
        <v>487</v>
      </c>
    </row>
    <row r="337" s="90" customFormat="1" ht="27.95" customHeight="1" spans="1:25">
      <c r="A337" s="110">
        <v>63</v>
      </c>
      <c r="B337" s="111" t="s">
        <v>491</v>
      </c>
      <c r="C337" s="153" t="s">
        <v>30</v>
      </c>
      <c r="D337" s="112" t="s">
        <v>31</v>
      </c>
      <c r="E337" s="112" t="s">
        <v>484</v>
      </c>
      <c r="F337" s="112" t="s">
        <v>135</v>
      </c>
      <c r="G337" s="112" t="s">
        <v>490</v>
      </c>
      <c r="H337" s="112" t="s">
        <v>124</v>
      </c>
      <c r="I337" s="112">
        <v>32</v>
      </c>
      <c r="J337" s="112">
        <v>34</v>
      </c>
      <c r="K337" s="112" t="s">
        <v>486</v>
      </c>
      <c r="L337" s="112" t="s">
        <v>35</v>
      </c>
      <c r="M337" s="113" t="s">
        <v>55</v>
      </c>
      <c r="N337" s="113">
        <v>4</v>
      </c>
      <c r="O337" s="113">
        <v>3</v>
      </c>
      <c r="P337" s="121">
        <v>0.96</v>
      </c>
      <c r="Q337" s="134">
        <f t="shared" si="25"/>
        <v>2.88</v>
      </c>
      <c r="R337" s="203" t="s">
        <v>111</v>
      </c>
      <c r="S337" s="113">
        <v>4</v>
      </c>
      <c r="T337" s="121">
        <v>0.62</v>
      </c>
      <c r="U337" s="121"/>
      <c r="V337" s="121">
        <v>0.2</v>
      </c>
      <c r="W337" s="134">
        <f t="shared" si="26"/>
        <v>0.82</v>
      </c>
      <c r="X337" s="139">
        <v>4.05</v>
      </c>
      <c r="Y337" s="143" t="s">
        <v>487</v>
      </c>
    </row>
    <row r="338" s="88" customFormat="1" ht="27.95" customHeight="1" spans="1:25">
      <c r="A338" s="110">
        <v>64</v>
      </c>
      <c r="B338" s="116" t="s">
        <v>492</v>
      </c>
      <c r="C338" s="153" t="s">
        <v>30</v>
      </c>
      <c r="D338" s="112" t="s">
        <v>31</v>
      </c>
      <c r="E338" s="112" t="s">
        <v>484</v>
      </c>
      <c r="F338" s="112" t="s">
        <v>135</v>
      </c>
      <c r="G338" s="112" t="s">
        <v>490</v>
      </c>
      <c r="H338" s="112" t="s">
        <v>124</v>
      </c>
      <c r="I338" s="112">
        <v>32</v>
      </c>
      <c r="J338" s="112">
        <v>34</v>
      </c>
      <c r="K338" s="112" t="s">
        <v>486</v>
      </c>
      <c r="L338" s="112" t="s">
        <v>35</v>
      </c>
      <c r="M338" s="113" t="s">
        <v>55</v>
      </c>
      <c r="N338" s="113">
        <v>4</v>
      </c>
      <c r="O338" s="113">
        <v>3</v>
      </c>
      <c r="P338" s="121">
        <v>0.96</v>
      </c>
      <c r="Q338" s="134">
        <f t="shared" si="25"/>
        <v>2.88</v>
      </c>
      <c r="R338" s="203" t="s">
        <v>111</v>
      </c>
      <c r="S338" s="113">
        <v>4</v>
      </c>
      <c r="T338" s="121">
        <v>0.62</v>
      </c>
      <c r="U338" s="121"/>
      <c r="V338" s="121">
        <v>0.2</v>
      </c>
      <c r="W338" s="134">
        <f t="shared" si="26"/>
        <v>0.82</v>
      </c>
      <c r="X338" s="139">
        <v>4.05</v>
      </c>
      <c r="Y338" s="143" t="s">
        <v>487</v>
      </c>
    </row>
    <row r="339" s="88" customFormat="1" ht="27.95" customHeight="1" spans="1:25">
      <c r="A339" s="110">
        <v>65</v>
      </c>
      <c r="B339" s="116" t="s">
        <v>493</v>
      </c>
      <c r="C339" s="153" t="s">
        <v>30</v>
      </c>
      <c r="D339" s="112" t="s">
        <v>31</v>
      </c>
      <c r="E339" s="112" t="s">
        <v>484</v>
      </c>
      <c r="F339" s="112" t="s">
        <v>135</v>
      </c>
      <c r="G339" s="112" t="s">
        <v>490</v>
      </c>
      <c r="H339" s="112" t="s">
        <v>124</v>
      </c>
      <c r="I339" s="112">
        <v>32</v>
      </c>
      <c r="J339" s="112">
        <v>34</v>
      </c>
      <c r="K339" s="112" t="s">
        <v>486</v>
      </c>
      <c r="L339" s="112" t="s">
        <v>35</v>
      </c>
      <c r="M339" s="113" t="s">
        <v>55</v>
      </c>
      <c r="N339" s="113">
        <v>4</v>
      </c>
      <c r="O339" s="113">
        <v>3</v>
      </c>
      <c r="P339" s="121">
        <v>0.96</v>
      </c>
      <c r="Q339" s="134">
        <f t="shared" si="25"/>
        <v>2.88</v>
      </c>
      <c r="R339" s="203" t="s">
        <v>111</v>
      </c>
      <c r="S339" s="113">
        <v>4</v>
      </c>
      <c r="T339" s="121">
        <v>0.62</v>
      </c>
      <c r="U339" s="121"/>
      <c r="V339" s="121">
        <v>0.2</v>
      </c>
      <c r="W339" s="134">
        <f t="shared" si="26"/>
        <v>0.82</v>
      </c>
      <c r="X339" s="139">
        <v>4.05</v>
      </c>
      <c r="Y339" s="143" t="s">
        <v>487</v>
      </c>
    </row>
    <row r="340" s="88" customFormat="1" ht="27.95" customHeight="1" spans="1:25">
      <c r="A340" s="110">
        <v>66</v>
      </c>
      <c r="B340" s="116" t="s">
        <v>494</v>
      </c>
      <c r="C340" s="153" t="s">
        <v>30</v>
      </c>
      <c r="D340" s="112" t="s">
        <v>31</v>
      </c>
      <c r="E340" s="112" t="s">
        <v>484</v>
      </c>
      <c r="F340" s="112" t="s">
        <v>135</v>
      </c>
      <c r="G340" s="112" t="s">
        <v>490</v>
      </c>
      <c r="H340" s="112" t="s">
        <v>124</v>
      </c>
      <c r="I340" s="112">
        <v>32</v>
      </c>
      <c r="J340" s="112">
        <v>34</v>
      </c>
      <c r="K340" s="112" t="s">
        <v>486</v>
      </c>
      <c r="L340" s="112" t="s">
        <v>35</v>
      </c>
      <c r="M340" s="113" t="s">
        <v>55</v>
      </c>
      <c r="N340" s="113">
        <v>4</v>
      </c>
      <c r="O340" s="113">
        <v>3.5</v>
      </c>
      <c r="P340" s="121">
        <v>0.96</v>
      </c>
      <c r="Q340" s="134">
        <f t="shared" si="25"/>
        <v>3.36</v>
      </c>
      <c r="R340" s="203" t="s">
        <v>111</v>
      </c>
      <c r="S340" s="113">
        <v>4</v>
      </c>
      <c r="T340" s="121">
        <v>0.62</v>
      </c>
      <c r="U340" s="121"/>
      <c r="V340" s="121">
        <v>0.2</v>
      </c>
      <c r="W340" s="134">
        <f t="shared" si="26"/>
        <v>0.82</v>
      </c>
      <c r="X340" s="139">
        <v>4.55</v>
      </c>
      <c r="Y340" s="143" t="s">
        <v>487</v>
      </c>
    </row>
    <row r="341" s="88" customFormat="1" ht="27.95" customHeight="1" spans="1:27">
      <c r="A341" s="110">
        <v>67</v>
      </c>
      <c r="B341" s="116" t="s">
        <v>495</v>
      </c>
      <c r="C341" s="153" t="s">
        <v>30</v>
      </c>
      <c r="D341" s="112" t="s">
        <v>115</v>
      </c>
      <c r="E341" s="112" t="s">
        <v>116</v>
      </c>
      <c r="F341" s="112" t="s">
        <v>232</v>
      </c>
      <c r="G341" s="112" t="s">
        <v>117</v>
      </c>
      <c r="H341" s="112" t="s">
        <v>124</v>
      </c>
      <c r="I341" s="112">
        <v>37</v>
      </c>
      <c r="J341" s="112">
        <v>39</v>
      </c>
      <c r="K341" s="112" t="s">
        <v>124</v>
      </c>
      <c r="L341" s="112" t="s">
        <v>35</v>
      </c>
      <c r="M341" s="113" t="s">
        <v>55</v>
      </c>
      <c r="N341" s="113">
        <v>2</v>
      </c>
      <c r="O341" s="113">
        <v>4</v>
      </c>
      <c r="P341" s="121">
        <v>1.05</v>
      </c>
      <c r="Q341" s="134">
        <v>4.2</v>
      </c>
      <c r="R341" s="203" t="s">
        <v>111</v>
      </c>
      <c r="S341" s="113">
        <v>4</v>
      </c>
      <c r="T341" s="121">
        <v>0.75</v>
      </c>
      <c r="U341" s="121"/>
      <c r="V341" s="121">
        <v>0.24</v>
      </c>
      <c r="W341" s="134">
        <v>0.99</v>
      </c>
      <c r="X341" s="139">
        <v>5.65</v>
      </c>
      <c r="Y341" s="143" t="s">
        <v>496</v>
      </c>
      <c r="Z341" s="221" t="s">
        <v>497</v>
      </c>
      <c r="AA341" s="221"/>
    </row>
    <row r="342" s="88" customFormat="1" ht="27.95" customHeight="1" spans="1:27">
      <c r="A342" s="110">
        <v>68</v>
      </c>
      <c r="B342" s="116" t="s">
        <v>498</v>
      </c>
      <c r="C342" s="153" t="s">
        <v>30</v>
      </c>
      <c r="D342" s="112" t="s">
        <v>115</v>
      </c>
      <c r="E342" s="112" t="s">
        <v>116</v>
      </c>
      <c r="F342" s="112" t="s">
        <v>232</v>
      </c>
      <c r="G342" s="112" t="s">
        <v>117</v>
      </c>
      <c r="H342" s="112" t="s">
        <v>124</v>
      </c>
      <c r="I342" s="112">
        <v>37</v>
      </c>
      <c r="J342" s="112">
        <v>39</v>
      </c>
      <c r="K342" s="112" t="s">
        <v>124</v>
      </c>
      <c r="L342" s="112" t="s">
        <v>35</v>
      </c>
      <c r="M342" s="113" t="s">
        <v>55</v>
      </c>
      <c r="N342" s="113">
        <v>2</v>
      </c>
      <c r="O342" s="113">
        <v>4</v>
      </c>
      <c r="P342" s="121">
        <v>1.05</v>
      </c>
      <c r="Q342" s="134">
        <v>4.2</v>
      </c>
      <c r="R342" s="203" t="s">
        <v>111</v>
      </c>
      <c r="S342" s="113">
        <v>4</v>
      </c>
      <c r="T342" s="121">
        <v>0.75</v>
      </c>
      <c r="U342" s="121"/>
      <c r="V342" s="121">
        <v>0.24</v>
      </c>
      <c r="W342" s="134">
        <v>0.99</v>
      </c>
      <c r="X342" s="139">
        <v>5.65</v>
      </c>
      <c r="Y342" s="143" t="s">
        <v>496</v>
      </c>
      <c r="Z342" s="221"/>
      <c r="AA342" s="221"/>
    </row>
    <row r="343" s="91" customFormat="1" ht="27.95" customHeight="1" spans="1:27">
      <c r="A343" s="110">
        <v>69</v>
      </c>
      <c r="B343" s="116" t="s">
        <v>499</v>
      </c>
      <c r="C343" s="153" t="s">
        <v>30</v>
      </c>
      <c r="D343" s="112" t="s">
        <v>115</v>
      </c>
      <c r="E343" s="112" t="s">
        <v>116</v>
      </c>
      <c r="F343" s="112" t="s">
        <v>232</v>
      </c>
      <c r="G343" s="112" t="s">
        <v>117</v>
      </c>
      <c r="H343" s="112" t="s">
        <v>124</v>
      </c>
      <c r="I343" s="112">
        <v>37</v>
      </c>
      <c r="J343" s="112">
        <v>39</v>
      </c>
      <c r="K343" s="112" t="s">
        <v>124</v>
      </c>
      <c r="L343" s="112" t="s">
        <v>35</v>
      </c>
      <c r="M343" s="113" t="s">
        <v>55</v>
      </c>
      <c r="N343" s="113">
        <v>2</v>
      </c>
      <c r="O343" s="113">
        <v>4</v>
      </c>
      <c r="P343" s="121">
        <v>1.05</v>
      </c>
      <c r="Q343" s="134">
        <v>4.2</v>
      </c>
      <c r="R343" s="203" t="s">
        <v>111</v>
      </c>
      <c r="S343" s="113">
        <v>4</v>
      </c>
      <c r="T343" s="121">
        <v>0.75</v>
      </c>
      <c r="U343" s="121"/>
      <c r="V343" s="121">
        <v>0.24</v>
      </c>
      <c r="W343" s="134">
        <v>0.99</v>
      </c>
      <c r="X343" s="139">
        <v>5.65</v>
      </c>
      <c r="Y343" s="143" t="s">
        <v>496</v>
      </c>
      <c r="Z343" s="229"/>
      <c r="AA343" s="229"/>
    </row>
    <row r="344" s="92" customFormat="1" ht="56.25" customHeight="1" spans="1:25">
      <c r="A344" s="222" t="s">
        <v>500</v>
      </c>
      <c r="B344" s="222"/>
      <c r="C344" s="222"/>
      <c r="D344" s="222"/>
      <c r="E344" s="222"/>
      <c r="F344" s="222"/>
      <c r="G344" s="222"/>
      <c r="H344" s="222"/>
      <c r="I344" s="222"/>
      <c r="J344" s="222"/>
      <c r="K344" s="222"/>
      <c r="L344" s="222"/>
      <c r="M344" s="222"/>
      <c r="N344" s="222"/>
      <c r="O344" s="222"/>
      <c r="P344" s="222"/>
      <c r="Q344" s="222"/>
      <c r="R344" s="222"/>
      <c r="S344" s="222"/>
      <c r="T344" s="222"/>
      <c r="U344" s="222"/>
      <c r="V344" s="222"/>
      <c r="W344" s="222"/>
      <c r="X344" s="222"/>
      <c r="Y344" s="222"/>
    </row>
    <row r="345" ht="56.25" customHeight="1" spans="1:25">
      <c r="A345" s="223"/>
      <c r="B345" s="224"/>
      <c r="C345" s="223"/>
      <c r="D345" s="223"/>
      <c r="E345" s="223"/>
      <c r="F345" s="223"/>
      <c r="G345" s="223"/>
      <c r="H345" s="223"/>
      <c r="I345" s="223"/>
      <c r="J345" s="223"/>
      <c r="K345" s="223"/>
      <c r="L345" s="223"/>
      <c r="M345" s="223"/>
      <c r="N345" s="223"/>
      <c r="O345" s="223"/>
      <c r="P345" s="225"/>
      <c r="Q345" s="226"/>
      <c r="R345" s="223"/>
      <c r="S345" s="223"/>
      <c r="T345" s="227"/>
      <c r="U345" s="225"/>
      <c r="V345" s="225"/>
      <c r="W345" s="226"/>
      <c r="X345" s="228"/>
      <c r="Y345" s="224"/>
    </row>
    <row r="346" ht="56.25" customHeight="1" spans="1:25">
      <c r="A346" s="223"/>
      <c r="B346" s="224"/>
      <c r="C346" s="223"/>
      <c r="D346" s="223"/>
      <c r="E346" s="223"/>
      <c r="F346" s="223"/>
      <c r="G346" s="223"/>
      <c r="H346" s="223"/>
      <c r="I346" s="223"/>
      <c r="J346" s="223"/>
      <c r="K346" s="223"/>
      <c r="L346" s="223"/>
      <c r="M346" s="223"/>
      <c r="N346" s="223"/>
      <c r="O346" s="223"/>
      <c r="P346" s="225"/>
      <c r="Q346" s="226"/>
      <c r="R346" s="223"/>
      <c r="S346" s="223"/>
      <c r="T346" s="227"/>
      <c r="U346" s="225"/>
      <c r="V346" s="225"/>
      <c r="W346" s="226"/>
      <c r="X346" s="228"/>
      <c r="Y346" s="224"/>
    </row>
    <row r="347" ht="56.25" customHeight="1" spans="1:25">
      <c r="A347" s="223"/>
      <c r="B347" s="224"/>
      <c r="C347" s="223"/>
      <c r="D347" s="223"/>
      <c r="E347" s="223"/>
      <c r="F347" s="223"/>
      <c r="G347" s="223"/>
      <c r="H347" s="223"/>
      <c r="I347" s="223"/>
      <c r="J347" s="223"/>
      <c r="K347" s="223"/>
      <c r="L347" s="223"/>
      <c r="M347" s="223"/>
      <c r="N347" s="223"/>
      <c r="O347" s="223"/>
      <c r="P347" s="225"/>
      <c r="Q347" s="226"/>
      <c r="R347" s="223"/>
      <c r="S347" s="223"/>
      <c r="T347" s="227"/>
      <c r="U347" s="225"/>
      <c r="V347" s="225"/>
      <c r="W347" s="226"/>
      <c r="X347" s="228"/>
      <c r="Y347" s="224"/>
    </row>
    <row r="348" ht="56.25" customHeight="1" spans="1:25">
      <c r="A348" s="223"/>
      <c r="B348" s="224"/>
      <c r="C348" s="223"/>
      <c r="D348" s="223"/>
      <c r="E348" s="223"/>
      <c r="F348" s="223"/>
      <c r="G348" s="223"/>
      <c r="H348" s="223"/>
      <c r="I348" s="223"/>
      <c r="J348" s="223"/>
      <c r="K348" s="223"/>
      <c r="L348" s="223"/>
      <c r="M348" s="223"/>
      <c r="N348" s="223"/>
      <c r="O348" s="223"/>
      <c r="P348" s="225"/>
      <c r="Q348" s="226"/>
      <c r="R348" s="223"/>
      <c r="S348" s="223"/>
      <c r="T348" s="227"/>
      <c r="U348" s="225"/>
      <c r="V348" s="225"/>
      <c r="W348" s="226"/>
      <c r="X348" s="228"/>
      <c r="Y348" s="224"/>
    </row>
    <row r="349" ht="56.25" customHeight="1" spans="1:25">
      <c r="A349" s="223"/>
      <c r="B349" s="224"/>
      <c r="C349" s="223"/>
      <c r="D349" s="223"/>
      <c r="E349" s="223"/>
      <c r="F349" s="223"/>
      <c r="G349" s="223"/>
      <c r="H349" s="223"/>
      <c r="I349" s="223"/>
      <c r="J349" s="223"/>
      <c r="K349" s="223"/>
      <c r="L349" s="223"/>
      <c r="M349" s="223"/>
      <c r="N349" s="223"/>
      <c r="O349" s="223"/>
      <c r="P349" s="225"/>
      <c r="Q349" s="226"/>
      <c r="R349" s="223"/>
      <c r="S349" s="223"/>
      <c r="T349" s="227"/>
      <c r="U349" s="225"/>
      <c r="V349" s="225"/>
      <c r="W349" s="226"/>
      <c r="X349" s="228"/>
      <c r="Y349" s="224"/>
    </row>
    <row r="350" ht="56.25" customHeight="1" spans="1:25">
      <c r="A350" s="223"/>
      <c r="B350" s="224"/>
      <c r="C350" s="223"/>
      <c r="D350" s="223"/>
      <c r="E350" s="223"/>
      <c r="F350" s="223"/>
      <c r="G350" s="223"/>
      <c r="H350" s="223"/>
      <c r="I350" s="223"/>
      <c r="J350" s="223"/>
      <c r="K350" s="223"/>
      <c r="L350" s="223"/>
      <c r="M350" s="223"/>
      <c r="N350" s="223"/>
      <c r="O350" s="223"/>
      <c r="P350" s="225"/>
      <c r="Q350" s="226"/>
      <c r="R350" s="223"/>
      <c r="S350" s="223"/>
      <c r="T350" s="227"/>
      <c r="U350" s="225"/>
      <c r="V350" s="225"/>
      <c r="W350" s="226"/>
      <c r="X350" s="228"/>
      <c r="Y350" s="224"/>
    </row>
    <row r="351" ht="56.25" customHeight="1" spans="1:25">
      <c r="A351" s="223"/>
      <c r="B351" s="224"/>
      <c r="C351" s="223"/>
      <c r="D351" s="223"/>
      <c r="E351" s="223"/>
      <c r="F351" s="223"/>
      <c r="G351" s="223"/>
      <c r="H351" s="223"/>
      <c r="I351" s="223"/>
      <c r="J351" s="223"/>
      <c r="K351" s="223"/>
      <c r="L351" s="223"/>
      <c r="M351" s="223"/>
      <c r="N351" s="223"/>
      <c r="O351" s="223"/>
      <c r="P351" s="225"/>
      <c r="Q351" s="226"/>
      <c r="R351" s="223"/>
      <c r="S351" s="223"/>
      <c r="T351" s="227"/>
      <c r="U351" s="225"/>
      <c r="V351" s="225"/>
      <c r="W351" s="226"/>
      <c r="X351" s="228"/>
      <c r="Y351" s="224"/>
    </row>
    <row r="352" ht="56.25" customHeight="1" spans="1:25">
      <c r="A352" s="223"/>
      <c r="B352" s="224"/>
      <c r="C352" s="223"/>
      <c r="D352" s="223"/>
      <c r="E352" s="223"/>
      <c r="F352" s="223"/>
      <c r="G352" s="223"/>
      <c r="H352" s="223"/>
      <c r="I352" s="223"/>
      <c r="J352" s="223"/>
      <c r="K352" s="223"/>
      <c r="L352" s="223"/>
      <c r="M352" s="223"/>
      <c r="N352" s="223"/>
      <c r="O352" s="223"/>
      <c r="P352" s="225"/>
      <c r="Q352" s="226"/>
      <c r="R352" s="223"/>
      <c r="S352" s="223"/>
      <c r="T352" s="227"/>
      <c r="U352" s="225"/>
      <c r="V352" s="225"/>
      <c r="W352" s="226"/>
      <c r="X352" s="228"/>
      <c r="Y352" s="224"/>
    </row>
    <row r="353" ht="56.25" customHeight="1" spans="1:25">
      <c r="A353" s="223"/>
      <c r="B353" s="224"/>
      <c r="C353" s="223"/>
      <c r="D353" s="223"/>
      <c r="E353" s="223"/>
      <c r="F353" s="223"/>
      <c r="G353" s="223"/>
      <c r="H353" s="223"/>
      <c r="I353" s="223"/>
      <c r="J353" s="223"/>
      <c r="K353" s="223"/>
      <c r="L353" s="223"/>
      <c r="M353" s="223"/>
      <c r="N353" s="223"/>
      <c r="O353" s="223"/>
      <c r="P353" s="225"/>
      <c r="Q353" s="226"/>
      <c r="R353" s="223"/>
      <c r="S353" s="223"/>
      <c r="T353" s="227"/>
      <c r="U353" s="225"/>
      <c r="V353" s="225"/>
      <c r="W353" s="226"/>
      <c r="X353" s="228"/>
      <c r="Y353" s="224"/>
    </row>
    <row r="354" ht="56.25" customHeight="1" spans="1:25">
      <c r="A354" s="223"/>
      <c r="B354" s="224"/>
      <c r="C354" s="223"/>
      <c r="D354" s="223"/>
      <c r="E354" s="223"/>
      <c r="F354" s="223"/>
      <c r="G354" s="223"/>
      <c r="H354" s="223"/>
      <c r="I354" s="223"/>
      <c r="J354" s="223"/>
      <c r="K354" s="223"/>
      <c r="L354" s="223"/>
      <c r="M354" s="223"/>
      <c r="N354" s="223"/>
      <c r="O354" s="223"/>
      <c r="P354" s="225"/>
      <c r="Q354" s="226"/>
      <c r="R354" s="223"/>
      <c r="S354" s="223"/>
      <c r="T354" s="227"/>
      <c r="U354" s="225"/>
      <c r="V354" s="225"/>
      <c r="W354" s="226"/>
      <c r="X354" s="228"/>
      <c r="Y354" s="224"/>
    </row>
    <row r="355" s="93" customFormat="1" ht="56.25" customHeight="1" spans="1:35">
      <c r="A355" s="223"/>
      <c r="B355" s="224"/>
      <c r="C355" s="223"/>
      <c r="D355" s="223"/>
      <c r="E355" s="223"/>
      <c r="F355" s="223"/>
      <c r="G355" s="223"/>
      <c r="H355" s="223"/>
      <c r="I355" s="223"/>
      <c r="J355" s="223"/>
      <c r="K355" s="223"/>
      <c r="L355" s="223"/>
      <c r="M355" s="223"/>
      <c r="N355" s="223"/>
      <c r="O355" s="223"/>
      <c r="P355" s="225"/>
      <c r="Q355" s="226"/>
      <c r="R355" s="223"/>
      <c r="S355" s="223"/>
      <c r="T355" s="227"/>
      <c r="U355" s="225"/>
      <c r="V355" s="225"/>
      <c r="W355" s="226"/>
      <c r="X355" s="228"/>
      <c r="Y355" s="224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</row>
    <row r="356" s="93" customFormat="1" ht="56.25" customHeight="1" spans="1:35">
      <c r="A356" s="223"/>
      <c r="B356" s="224"/>
      <c r="C356" s="223"/>
      <c r="D356" s="223"/>
      <c r="E356" s="223"/>
      <c r="F356" s="223"/>
      <c r="G356" s="223"/>
      <c r="H356" s="223"/>
      <c r="I356" s="223"/>
      <c r="J356" s="223"/>
      <c r="K356" s="223"/>
      <c r="L356" s="223"/>
      <c r="M356" s="223"/>
      <c r="N356" s="223"/>
      <c r="O356" s="223"/>
      <c r="P356" s="225"/>
      <c r="Q356" s="226"/>
      <c r="R356" s="223"/>
      <c r="S356" s="223"/>
      <c r="T356" s="227"/>
      <c r="U356" s="225"/>
      <c r="V356" s="225"/>
      <c r="W356" s="226"/>
      <c r="X356" s="228"/>
      <c r="Y356" s="224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</row>
    <row r="357" s="93" customFormat="1" ht="56.25" customHeight="1" spans="1:35">
      <c r="A357" s="223"/>
      <c r="B357" s="224"/>
      <c r="C357" s="223"/>
      <c r="D357" s="223"/>
      <c r="E357" s="223"/>
      <c r="F357" s="223"/>
      <c r="G357" s="223"/>
      <c r="H357" s="223"/>
      <c r="I357" s="223"/>
      <c r="J357" s="223"/>
      <c r="K357" s="223"/>
      <c r="L357" s="223"/>
      <c r="M357" s="223"/>
      <c r="N357" s="223"/>
      <c r="O357" s="223"/>
      <c r="P357" s="225"/>
      <c r="Q357" s="226"/>
      <c r="R357" s="223"/>
      <c r="S357" s="223"/>
      <c r="T357" s="227"/>
      <c r="U357" s="225"/>
      <c r="V357" s="225"/>
      <c r="W357" s="226"/>
      <c r="X357" s="228"/>
      <c r="Y357" s="224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</row>
    <row r="358" s="93" customFormat="1" ht="56.25" customHeight="1" spans="1:35">
      <c r="A358" s="223"/>
      <c r="B358" s="224"/>
      <c r="C358" s="223"/>
      <c r="D358" s="223"/>
      <c r="E358" s="223"/>
      <c r="F358" s="223"/>
      <c r="G358" s="223"/>
      <c r="H358" s="223"/>
      <c r="I358" s="223"/>
      <c r="J358" s="223"/>
      <c r="K358" s="223"/>
      <c r="L358" s="223"/>
      <c r="M358" s="223"/>
      <c r="N358" s="223"/>
      <c r="O358" s="223"/>
      <c r="P358" s="225"/>
      <c r="Q358" s="226"/>
      <c r="R358" s="223"/>
      <c r="S358" s="223"/>
      <c r="T358" s="227"/>
      <c r="U358" s="225"/>
      <c r="V358" s="225"/>
      <c r="W358" s="226"/>
      <c r="X358" s="228"/>
      <c r="Y358" s="224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</row>
    <row r="359" s="93" customFormat="1" ht="56.25" customHeight="1" spans="1:35">
      <c r="A359" s="223"/>
      <c r="B359" s="224"/>
      <c r="C359" s="223"/>
      <c r="D359" s="223"/>
      <c r="E359" s="223"/>
      <c r="F359" s="223"/>
      <c r="G359" s="223"/>
      <c r="H359" s="223"/>
      <c r="I359" s="223"/>
      <c r="J359" s="223"/>
      <c r="K359" s="223"/>
      <c r="L359" s="223"/>
      <c r="M359" s="223"/>
      <c r="N359" s="223"/>
      <c r="O359" s="223"/>
      <c r="P359" s="225"/>
      <c r="Q359" s="226"/>
      <c r="R359" s="223"/>
      <c r="S359" s="223"/>
      <c r="T359" s="227"/>
      <c r="U359" s="225"/>
      <c r="V359" s="225"/>
      <c r="W359" s="226"/>
      <c r="X359" s="228"/>
      <c r="Y359" s="224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</row>
    <row r="360" s="93" customFormat="1" ht="56.25" customHeight="1" spans="1:35">
      <c r="A360" s="223"/>
      <c r="B360" s="224"/>
      <c r="C360" s="223"/>
      <c r="D360" s="223"/>
      <c r="E360" s="223"/>
      <c r="F360" s="223"/>
      <c r="G360" s="223"/>
      <c r="H360" s="223"/>
      <c r="I360" s="223"/>
      <c r="J360" s="223"/>
      <c r="K360" s="223"/>
      <c r="L360" s="223"/>
      <c r="M360" s="223"/>
      <c r="N360" s="223"/>
      <c r="O360" s="223"/>
      <c r="P360" s="225"/>
      <c r="Q360" s="226"/>
      <c r="R360" s="223"/>
      <c r="S360" s="223"/>
      <c r="T360" s="227"/>
      <c r="U360" s="225"/>
      <c r="V360" s="225"/>
      <c r="W360" s="226"/>
      <c r="X360" s="228"/>
      <c r="Y360" s="224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</row>
    <row r="361" s="93" customFormat="1" ht="56.25" customHeight="1" spans="1:35">
      <c r="A361" s="223"/>
      <c r="B361" s="224"/>
      <c r="C361" s="223"/>
      <c r="D361" s="223"/>
      <c r="E361" s="223"/>
      <c r="F361" s="223"/>
      <c r="G361" s="223"/>
      <c r="H361" s="223"/>
      <c r="I361" s="223"/>
      <c r="J361" s="223"/>
      <c r="K361" s="223"/>
      <c r="L361" s="223"/>
      <c r="M361" s="223"/>
      <c r="N361" s="223"/>
      <c r="O361" s="223"/>
      <c r="P361" s="225"/>
      <c r="Q361" s="226"/>
      <c r="R361" s="223"/>
      <c r="S361" s="223"/>
      <c r="T361" s="227"/>
      <c r="U361" s="225"/>
      <c r="V361" s="225"/>
      <c r="W361" s="226"/>
      <c r="X361" s="228"/>
      <c r="Y361" s="224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</row>
    <row r="362" s="93" customFormat="1" ht="56.25" customHeight="1" spans="1:35">
      <c r="A362" s="223"/>
      <c r="B362" s="224"/>
      <c r="C362" s="223"/>
      <c r="D362" s="223"/>
      <c r="E362" s="223"/>
      <c r="F362" s="223"/>
      <c r="G362" s="223"/>
      <c r="H362" s="223"/>
      <c r="I362" s="223"/>
      <c r="J362" s="223"/>
      <c r="K362" s="223"/>
      <c r="L362" s="223"/>
      <c r="M362" s="223"/>
      <c r="N362" s="223"/>
      <c r="O362" s="223"/>
      <c r="P362" s="225"/>
      <c r="Q362" s="226"/>
      <c r="R362" s="223"/>
      <c r="S362" s="223"/>
      <c r="T362" s="227"/>
      <c r="U362" s="225"/>
      <c r="V362" s="225"/>
      <c r="W362" s="226"/>
      <c r="X362" s="228"/>
      <c r="Y362" s="224"/>
      <c r="Z362" s="92"/>
      <c r="AA362" s="92"/>
      <c r="AB362" s="92"/>
      <c r="AC362" s="92"/>
      <c r="AD362" s="92"/>
      <c r="AE362" s="92"/>
      <c r="AF362" s="92"/>
      <c r="AG362" s="92"/>
      <c r="AH362" s="92"/>
      <c r="AI362" s="92"/>
    </row>
    <row r="363" s="93" customFormat="1" ht="56.25" customHeight="1" spans="1:35">
      <c r="A363" s="223"/>
      <c r="B363" s="224"/>
      <c r="C363" s="223"/>
      <c r="D363" s="223"/>
      <c r="E363" s="223"/>
      <c r="F363" s="223"/>
      <c r="G363" s="223"/>
      <c r="H363" s="223"/>
      <c r="I363" s="223"/>
      <c r="J363" s="223"/>
      <c r="K363" s="223"/>
      <c r="L363" s="223"/>
      <c r="M363" s="223"/>
      <c r="N363" s="223"/>
      <c r="O363" s="223"/>
      <c r="P363" s="225"/>
      <c r="Q363" s="226"/>
      <c r="R363" s="223"/>
      <c r="S363" s="223"/>
      <c r="T363" s="227"/>
      <c r="U363" s="225"/>
      <c r="V363" s="225"/>
      <c r="W363" s="226"/>
      <c r="X363" s="228"/>
      <c r="Y363" s="224"/>
      <c r="Z363" s="92"/>
      <c r="AA363" s="92"/>
      <c r="AB363" s="92"/>
      <c r="AC363" s="92"/>
      <c r="AD363" s="92"/>
      <c r="AE363" s="92"/>
      <c r="AF363" s="92"/>
      <c r="AG363" s="92"/>
      <c r="AH363" s="92"/>
      <c r="AI363" s="92"/>
    </row>
    <row r="364" s="93" customFormat="1" ht="56.25" customHeight="1" spans="1:35">
      <c r="A364" s="223"/>
      <c r="B364" s="224"/>
      <c r="C364" s="223"/>
      <c r="D364" s="223"/>
      <c r="E364" s="223"/>
      <c r="F364" s="223"/>
      <c r="G364" s="223"/>
      <c r="H364" s="223"/>
      <c r="I364" s="223"/>
      <c r="J364" s="223"/>
      <c r="K364" s="223"/>
      <c r="L364" s="223"/>
      <c r="M364" s="223"/>
      <c r="N364" s="223"/>
      <c r="O364" s="223"/>
      <c r="P364" s="225"/>
      <c r="Q364" s="226"/>
      <c r="R364" s="223"/>
      <c r="S364" s="223"/>
      <c r="T364" s="227"/>
      <c r="U364" s="225"/>
      <c r="V364" s="225"/>
      <c r="W364" s="226"/>
      <c r="X364" s="228"/>
      <c r="Y364" s="224"/>
      <c r="Z364" s="92"/>
      <c r="AA364" s="92"/>
      <c r="AB364" s="92"/>
      <c r="AC364" s="92"/>
      <c r="AD364" s="92"/>
      <c r="AE364" s="92"/>
      <c r="AF364" s="92"/>
      <c r="AG364" s="92"/>
      <c r="AH364" s="92"/>
      <c r="AI364" s="92"/>
    </row>
    <row r="365" s="93" customFormat="1" ht="56.25" customHeight="1" spans="1:35">
      <c r="A365" s="223"/>
      <c r="B365" s="224"/>
      <c r="C365" s="223"/>
      <c r="D365" s="223"/>
      <c r="E365" s="223"/>
      <c r="F365" s="223"/>
      <c r="G365" s="223"/>
      <c r="H365" s="223"/>
      <c r="I365" s="223"/>
      <c r="J365" s="223"/>
      <c r="K365" s="223"/>
      <c r="L365" s="223"/>
      <c r="M365" s="223"/>
      <c r="N365" s="223"/>
      <c r="O365" s="223"/>
      <c r="P365" s="225"/>
      <c r="Q365" s="226"/>
      <c r="R365" s="223"/>
      <c r="S365" s="223"/>
      <c r="T365" s="227"/>
      <c r="U365" s="225"/>
      <c r="V365" s="225"/>
      <c r="W365" s="226"/>
      <c r="X365" s="228"/>
      <c r="Y365" s="224"/>
      <c r="Z365" s="92"/>
      <c r="AA365" s="92"/>
      <c r="AB365" s="92"/>
      <c r="AC365" s="92"/>
      <c r="AD365" s="92"/>
      <c r="AE365" s="92"/>
      <c r="AF365" s="92"/>
      <c r="AG365" s="92"/>
      <c r="AH365" s="92"/>
      <c r="AI365" s="92"/>
    </row>
    <row r="366" s="93" customFormat="1" ht="56.25" customHeight="1" spans="1:35">
      <c r="A366" s="223"/>
      <c r="B366" s="224"/>
      <c r="C366" s="223"/>
      <c r="D366" s="223"/>
      <c r="E366" s="223"/>
      <c r="F366" s="223"/>
      <c r="G366" s="223"/>
      <c r="H366" s="223"/>
      <c r="I366" s="223"/>
      <c r="J366" s="223"/>
      <c r="K366" s="223"/>
      <c r="L366" s="223"/>
      <c r="M366" s="223"/>
      <c r="N366" s="223"/>
      <c r="O366" s="223"/>
      <c r="P366" s="225"/>
      <c r="Q366" s="226"/>
      <c r="R366" s="223"/>
      <c r="S366" s="223"/>
      <c r="T366" s="227"/>
      <c r="U366" s="225"/>
      <c r="V366" s="225"/>
      <c r="W366" s="226"/>
      <c r="X366" s="228"/>
      <c r="Y366" s="224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</row>
    <row r="367" s="93" customFormat="1" ht="56.25" customHeight="1" spans="1:35">
      <c r="A367" s="223"/>
      <c r="B367" s="224"/>
      <c r="C367" s="223"/>
      <c r="D367" s="223"/>
      <c r="E367" s="223"/>
      <c r="F367" s="223"/>
      <c r="G367" s="223"/>
      <c r="H367" s="223"/>
      <c r="I367" s="223"/>
      <c r="J367" s="223"/>
      <c r="K367" s="223"/>
      <c r="L367" s="223"/>
      <c r="M367" s="223"/>
      <c r="N367" s="223"/>
      <c r="O367" s="223"/>
      <c r="P367" s="225"/>
      <c r="Q367" s="226"/>
      <c r="R367" s="223"/>
      <c r="S367" s="223"/>
      <c r="T367" s="227"/>
      <c r="U367" s="225"/>
      <c r="V367" s="225"/>
      <c r="W367" s="226"/>
      <c r="X367" s="228"/>
      <c r="Y367" s="224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</row>
    <row r="368" s="93" customFormat="1" ht="56.25" customHeight="1" spans="1:35">
      <c r="A368" s="223"/>
      <c r="B368" s="224"/>
      <c r="C368" s="223"/>
      <c r="D368" s="223"/>
      <c r="E368" s="223"/>
      <c r="F368" s="223"/>
      <c r="G368" s="223"/>
      <c r="H368" s="223"/>
      <c r="I368" s="223"/>
      <c r="J368" s="223"/>
      <c r="K368" s="223"/>
      <c r="L368" s="223"/>
      <c r="M368" s="223"/>
      <c r="N368" s="223"/>
      <c r="O368" s="223"/>
      <c r="P368" s="225"/>
      <c r="Q368" s="226"/>
      <c r="R368" s="223"/>
      <c r="S368" s="223"/>
      <c r="T368" s="227"/>
      <c r="U368" s="225"/>
      <c r="V368" s="225"/>
      <c r="W368" s="226"/>
      <c r="X368" s="228"/>
      <c r="Y368" s="224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</row>
    <row r="369" s="93" customFormat="1" ht="56.25" customHeight="1" spans="1:35">
      <c r="A369" s="223"/>
      <c r="B369" s="224"/>
      <c r="C369" s="223"/>
      <c r="D369" s="223"/>
      <c r="E369" s="223"/>
      <c r="F369" s="223"/>
      <c r="G369" s="223"/>
      <c r="H369" s="223"/>
      <c r="I369" s="223"/>
      <c r="J369" s="223"/>
      <c r="K369" s="223"/>
      <c r="L369" s="223"/>
      <c r="M369" s="223"/>
      <c r="N369" s="223"/>
      <c r="O369" s="223"/>
      <c r="P369" s="225"/>
      <c r="Q369" s="226"/>
      <c r="R369" s="223"/>
      <c r="S369" s="223"/>
      <c r="T369" s="227"/>
      <c r="U369" s="225"/>
      <c r="V369" s="225"/>
      <c r="W369" s="226"/>
      <c r="X369" s="228"/>
      <c r="Y369" s="224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</row>
    <row r="370" s="93" customFormat="1" ht="56.25" customHeight="1" spans="2:35">
      <c r="B370" s="94"/>
      <c r="P370" s="95"/>
      <c r="Q370" s="96"/>
      <c r="T370" s="97"/>
      <c r="U370" s="95"/>
      <c r="V370" s="95"/>
      <c r="W370" s="96"/>
      <c r="X370" s="98"/>
      <c r="Y370" s="94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</row>
    <row r="371" s="93" customFormat="1" ht="56.25" customHeight="1" spans="2:35">
      <c r="B371" s="94"/>
      <c r="P371" s="95"/>
      <c r="Q371" s="96"/>
      <c r="T371" s="97"/>
      <c r="U371" s="95"/>
      <c r="V371" s="95"/>
      <c r="W371" s="96"/>
      <c r="X371" s="98"/>
      <c r="Y371" s="94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</row>
    <row r="372" s="93" customFormat="1" ht="56.25" customHeight="1" spans="2:35">
      <c r="B372" s="94"/>
      <c r="P372" s="95"/>
      <c r="Q372" s="96"/>
      <c r="T372" s="97"/>
      <c r="U372" s="95"/>
      <c r="V372" s="95"/>
      <c r="W372" s="96"/>
      <c r="X372" s="98"/>
      <c r="Y372" s="94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</row>
    <row r="373" s="93" customFormat="1" ht="56.25" customHeight="1" spans="2:35">
      <c r="B373" s="94"/>
      <c r="P373" s="95"/>
      <c r="Q373" s="96"/>
      <c r="T373" s="97"/>
      <c r="U373" s="95"/>
      <c r="V373" s="95"/>
      <c r="W373" s="96"/>
      <c r="X373" s="98"/>
      <c r="Y373" s="94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</row>
    <row r="374" s="93" customFormat="1" ht="56.25" customHeight="1" spans="2:35">
      <c r="B374" s="94"/>
      <c r="P374" s="95"/>
      <c r="Q374" s="96"/>
      <c r="T374" s="97"/>
      <c r="U374" s="95"/>
      <c r="V374" s="95"/>
      <c r="W374" s="96"/>
      <c r="X374" s="98"/>
      <c r="Y374" s="94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</row>
    <row r="375" s="93" customFormat="1" ht="56.25" customHeight="1" spans="2:35">
      <c r="B375" s="94"/>
      <c r="P375" s="95"/>
      <c r="Q375" s="96"/>
      <c r="T375" s="97"/>
      <c r="U375" s="95"/>
      <c r="V375" s="95"/>
      <c r="W375" s="96"/>
      <c r="X375" s="98"/>
      <c r="Y375" s="94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</row>
    <row r="376" s="93" customFormat="1" ht="56.25" customHeight="1" spans="2:35">
      <c r="B376" s="94"/>
      <c r="P376" s="95"/>
      <c r="Q376" s="96"/>
      <c r="T376" s="97"/>
      <c r="U376" s="95"/>
      <c r="V376" s="95"/>
      <c r="W376" s="96"/>
      <c r="X376" s="98"/>
      <c r="Y376" s="94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</row>
    <row r="377" s="93" customFormat="1" ht="56.25" customHeight="1" spans="2:35">
      <c r="B377" s="94"/>
      <c r="P377" s="95"/>
      <c r="Q377" s="96"/>
      <c r="T377" s="97"/>
      <c r="U377" s="95"/>
      <c r="V377" s="95"/>
      <c r="W377" s="96"/>
      <c r="X377" s="98"/>
      <c r="Y377" s="94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</row>
    <row r="378" s="93" customFormat="1" ht="56.25" customHeight="1" spans="2:35">
      <c r="B378" s="94"/>
      <c r="P378" s="95"/>
      <c r="Q378" s="96"/>
      <c r="T378" s="97"/>
      <c r="U378" s="95"/>
      <c r="V378" s="95"/>
      <c r="W378" s="96"/>
      <c r="X378" s="98"/>
      <c r="Y378" s="94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</row>
    <row r="379" s="93" customFormat="1" ht="56.25" customHeight="1" spans="2:35">
      <c r="B379" s="94"/>
      <c r="P379" s="95"/>
      <c r="Q379" s="96"/>
      <c r="T379" s="97"/>
      <c r="U379" s="95"/>
      <c r="V379" s="95"/>
      <c r="W379" s="96"/>
      <c r="X379" s="98"/>
      <c r="Y379" s="94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</row>
    <row r="380" s="93" customFormat="1" ht="56.25" customHeight="1" spans="2:35">
      <c r="B380" s="94"/>
      <c r="P380" s="95"/>
      <c r="Q380" s="96"/>
      <c r="T380" s="97"/>
      <c r="U380" s="95"/>
      <c r="V380" s="95"/>
      <c r="W380" s="96"/>
      <c r="X380" s="98"/>
      <c r="Y380" s="94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</row>
    <row r="381" s="93" customFormat="1" ht="56.25" customHeight="1" spans="2:35">
      <c r="B381" s="94"/>
      <c r="P381" s="95"/>
      <c r="Q381" s="96"/>
      <c r="T381" s="97"/>
      <c r="U381" s="95"/>
      <c r="V381" s="95"/>
      <c r="W381" s="96"/>
      <c r="X381" s="98"/>
      <c r="Y381" s="94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</row>
    <row r="382" s="93" customFormat="1" ht="56.25" customHeight="1" spans="2:35">
      <c r="B382" s="94"/>
      <c r="P382" s="95"/>
      <c r="Q382" s="96"/>
      <c r="T382" s="97"/>
      <c r="U382" s="95"/>
      <c r="V382" s="95"/>
      <c r="W382" s="96"/>
      <c r="X382" s="98"/>
      <c r="Y382" s="94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</row>
    <row r="383" s="93" customFormat="1" ht="56.25" customHeight="1" spans="2:35">
      <c r="B383" s="94"/>
      <c r="P383" s="95"/>
      <c r="Q383" s="96"/>
      <c r="T383" s="97"/>
      <c r="U383" s="95"/>
      <c r="V383" s="95"/>
      <c r="W383" s="96"/>
      <c r="X383" s="98"/>
      <c r="Y383" s="94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</row>
    <row r="384" s="93" customFormat="1" ht="56.25" customHeight="1" spans="2:35">
      <c r="B384" s="94"/>
      <c r="P384" s="95"/>
      <c r="Q384" s="96"/>
      <c r="T384" s="97"/>
      <c r="U384" s="95"/>
      <c r="V384" s="95"/>
      <c r="W384" s="96"/>
      <c r="X384" s="98"/>
      <c r="Y384" s="94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</row>
    <row r="385" s="93" customFormat="1" ht="56.25" customHeight="1" spans="2:35">
      <c r="B385" s="94"/>
      <c r="P385" s="95"/>
      <c r="Q385" s="96"/>
      <c r="T385" s="97"/>
      <c r="U385" s="95"/>
      <c r="V385" s="95"/>
      <c r="W385" s="96"/>
      <c r="X385" s="98"/>
      <c r="Y385" s="94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</row>
    <row r="386" s="93" customFormat="1" ht="56.25" customHeight="1" spans="2:35">
      <c r="B386" s="94"/>
      <c r="P386" s="95"/>
      <c r="Q386" s="96"/>
      <c r="T386" s="97"/>
      <c r="U386" s="95"/>
      <c r="V386" s="95"/>
      <c r="W386" s="96"/>
      <c r="X386" s="98"/>
      <c r="Y386" s="94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</row>
    <row r="387" s="93" customFormat="1" ht="56.25" customHeight="1" spans="2:35">
      <c r="B387" s="94"/>
      <c r="P387" s="95"/>
      <c r="Q387" s="96"/>
      <c r="T387" s="97"/>
      <c r="U387" s="95"/>
      <c r="V387" s="95"/>
      <c r="W387" s="96"/>
      <c r="X387" s="98"/>
      <c r="Y387" s="94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</row>
    <row r="388" s="93" customFormat="1" ht="56.25" customHeight="1" spans="2:35">
      <c r="B388" s="94"/>
      <c r="P388" s="95"/>
      <c r="Q388" s="96"/>
      <c r="T388" s="97"/>
      <c r="U388" s="95"/>
      <c r="V388" s="95"/>
      <c r="W388" s="96"/>
      <c r="X388" s="98"/>
      <c r="Y388" s="94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</row>
    <row r="389" s="93" customFormat="1" ht="56.25" customHeight="1" spans="2:35">
      <c r="B389" s="94"/>
      <c r="P389" s="95"/>
      <c r="Q389" s="96"/>
      <c r="T389" s="97"/>
      <c r="U389" s="95"/>
      <c r="V389" s="95"/>
      <c r="W389" s="96"/>
      <c r="X389" s="98"/>
      <c r="Y389" s="94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</row>
    <row r="390" s="93" customFormat="1" ht="56.25" customHeight="1" spans="2:35">
      <c r="B390" s="94"/>
      <c r="P390" s="95"/>
      <c r="Q390" s="96"/>
      <c r="T390" s="97"/>
      <c r="U390" s="95"/>
      <c r="V390" s="95"/>
      <c r="W390" s="96"/>
      <c r="X390" s="98"/>
      <c r="Y390" s="94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</row>
    <row r="391" s="93" customFormat="1" ht="56.25" customHeight="1" spans="2:35">
      <c r="B391" s="94"/>
      <c r="P391" s="95"/>
      <c r="Q391" s="96"/>
      <c r="T391" s="97"/>
      <c r="U391" s="95"/>
      <c r="V391" s="95"/>
      <c r="W391" s="96"/>
      <c r="X391" s="98"/>
      <c r="Y391" s="94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</row>
    <row r="392" s="93" customFormat="1" ht="56.25" customHeight="1" spans="2:35">
      <c r="B392" s="94"/>
      <c r="P392" s="95"/>
      <c r="Q392" s="96"/>
      <c r="T392" s="97"/>
      <c r="U392" s="95"/>
      <c r="V392" s="95"/>
      <c r="W392" s="96"/>
      <c r="X392" s="98"/>
      <c r="Y392" s="94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</row>
    <row r="393" s="93" customFormat="1" ht="56.25" customHeight="1" spans="2:35">
      <c r="B393" s="94"/>
      <c r="P393" s="95"/>
      <c r="Q393" s="96"/>
      <c r="T393" s="97"/>
      <c r="U393" s="95"/>
      <c r="V393" s="95"/>
      <c r="W393" s="96"/>
      <c r="X393" s="98"/>
      <c r="Y393" s="94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</row>
    <row r="394" s="93" customFormat="1" ht="45" customHeight="1" spans="2:35">
      <c r="B394" s="94"/>
      <c r="P394" s="95"/>
      <c r="Q394" s="96"/>
      <c r="T394" s="97"/>
      <c r="U394" s="95"/>
      <c r="V394" s="95"/>
      <c r="W394" s="96"/>
      <c r="X394" s="98"/>
      <c r="Y394" s="94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</row>
  </sheetData>
  <mergeCells count="194">
    <mergeCell ref="A2:Y2"/>
    <mergeCell ref="A3:Y3"/>
    <mergeCell ref="A4:Y4"/>
    <mergeCell ref="M5:Q5"/>
    <mergeCell ref="R5:W5"/>
    <mergeCell ref="A271:Y271"/>
    <mergeCell ref="M272:Q272"/>
    <mergeCell ref="R272:W272"/>
    <mergeCell ref="A344:Y344"/>
    <mergeCell ref="A5:A7"/>
    <mergeCell ref="A179:A180"/>
    <mergeCell ref="A182:A183"/>
    <mergeCell ref="A258:A259"/>
    <mergeCell ref="A260:A261"/>
    <mergeCell ref="A262:A263"/>
    <mergeCell ref="A264:A265"/>
    <mergeCell ref="A266:A267"/>
    <mergeCell ref="A268:A269"/>
    <mergeCell ref="A272:A274"/>
    <mergeCell ref="B5:B7"/>
    <mergeCell ref="B179:B180"/>
    <mergeCell ref="B182:B183"/>
    <mergeCell ref="B258:B259"/>
    <mergeCell ref="B260:B261"/>
    <mergeCell ref="B262:B263"/>
    <mergeCell ref="B264:B265"/>
    <mergeCell ref="B266:B267"/>
    <mergeCell ref="B268:B269"/>
    <mergeCell ref="B272:B274"/>
    <mergeCell ref="C5:C7"/>
    <mergeCell ref="C179:C180"/>
    <mergeCell ref="C182:C183"/>
    <mergeCell ref="C258:C259"/>
    <mergeCell ref="C260:C261"/>
    <mergeCell ref="C262:C263"/>
    <mergeCell ref="C264:C265"/>
    <mergeCell ref="C266:C267"/>
    <mergeCell ref="C268:C269"/>
    <mergeCell ref="C272:C274"/>
    <mergeCell ref="D5:D7"/>
    <mergeCell ref="D272:D274"/>
    <mergeCell ref="E5:E7"/>
    <mergeCell ref="E272:E274"/>
    <mergeCell ref="F5:F7"/>
    <mergeCell ref="F258:F259"/>
    <mergeCell ref="F260:F261"/>
    <mergeCell ref="F262:F263"/>
    <mergeCell ref="F264:F265"/>
    <mergeCell ref="F266:F267"/>
    <mergeCell ref="F268:F269"/>
    <mergeCell ref="F272:F274"/>
    <mergeCell ref="G5:G7"/>
    <mergeCell ref="G258:G259"/>
    <mergeCell ref="G260:G261"/>
    <mergeCell ref="G262:G263"/>
    <mergeCell ref="G264:G265"/>
    <mergeCell ref="G266:G267"/>
    <mergeCell ref="G268:G269"/>
    <mergeCell ref="G272:G274"/>
    <mergeCell ref="H5:H7"/>
    <mergeCell ref="H258:H259"/>
    <mergeCell ref="H260:H261"/>
    <mergeCell ref="H262:H263"/>
    <mergeCell ref="H264:H265"/>
    <mergeCell ref="H266:H267"/>
    <mergeCell ref="H268:H269"/>
    <mergeCell ref="H272:H274"/>
    <mergeCell ref="I5:I7"/>
    <mergeCell ref="I258:I259"/>
    <mergeCell ref="I260:I261"/>
    <mergeCell ref="I262:I263"/>
    <mergeCell ref="I264:I265"/>
    <mergeCell ref="I266:I267"/>
    <mergeCell ref="I268:I269"/>
    <mergeCell ref="I272:I274"/>
    <mergeCell ref="J5:J7"/>
    <mergeCell ref="J258:J259"/>
    <mergeCell ref="J260:J261"/>
    <mergeCell ref="J262:J263"/>
    <mergeCell ref="J264:J265"/>
    <mergeCell ref="J266:J267"/>
    <mergeCell ref="J268:J269"/>
    <mergeCell ref="J272:J274"/>
    <mergeCell ref="K5:K7"/>
    <mergeCell ref="K258:K259"/>
    <mergeCell ref="K260:K261"/>
    <mergeCell ref="K262:K263"/>
    <mergeCell ref="K264:K265"/>
    <mergeCell ref="K266:K267"/>
    <mergeCell ref="K268:K269"/>
    <mergeCell ref="K272:K274"/>
    <mergeCell ref="L5:L7"/>
    <mergeCell ref="L258:L259"/>
    <mergeCell ref="L260:L261"/>
    <mergeCell ref="L262:L263"/>
    <mergeCell ref="L264:L265"/>
    <mergeCell ref="L266:L267"/>
    <mergeCell ref="L268:L269"/>
    <mergeCell ref="L272:L274"/>
    <mergeCell ref="M6:M7"/>
    <mergeCell ref="M273:M274"/>
    <mergeCell ref="N6:N7"/>
    <mergeCell ref="N273:N274"/>
    <mergeCell ref="O6:O7"/>
    <mergeCell ref="O273:O274"/>
    <mergeCell ref="P6:P7"/>
    <mergeCell ref="P273:P274"/>
    <mergeCell ref="Q6:Q7"/>
    <mergeCell ref="Q273:Q274"/>
    <mergeCell ref="R6:R7"/>
    <mergeCell ref="R179:R180"/>
    <mergeCell ref="R182:R183"/>
    <mergeCell ref="R258:R259"/>
    <mergeCell ref="R260:R261"/>
    <mergeCell ref="R262:R263"/>
    <mergeCell ref="R264:R265"/>
    <mergeCell ref="R266:R267"/>
    <mergeCell ref="R268:R269"/>
    <mergeCell ref="R273:R274"/>
    <mergeCell ref="S6:S7"/>
    <mergeCell ref="S179:S180"/>
    <mergeCell ref="S182:S183"/>
    <mergeCell ref="S258:S259"/>
    <mergeCell ref="S260:S261"/>
    <mergeCell ref="S262:S263"/>
    <mergeCell ref="S264:S265"/>
    <mergeCell ref="S266:S267"/>
    <mergeCell ref="S268:S269"/>
    <mergeCell ref="S273:S274"/>
    <mergeCell ref="T6:T7"/>
    <mergeCell ref="T179:T180"/>
    <mergeCell ref="T182:T183"/>
    <mergeCell ref="T258:T259"/>
    <mergeCell ref="T260:T261"/>
    <mergeCell ref="T262:T263"/>
    <mergeCell ref="T264:T265"/>
    <mergeCell ref="T266:T267"/>
    <mergeCell ref="T268:T269"/>
    <mergeCell ref="T273:T274"/>
    <mergeCell ref="U6:U7"/>
    <mergeCell ref="U179:U180"/>
    <mergeCell ref="U182:U183"/>
    <mergeCell ref="U258:U259"/>
    <mergeCell ref="U260:U261"/>
    <mergeCell ref="U262:U263"/>
    <mergeCell ref="U264:U265"/>
    <mergeCell ref="U266:U267"/>
    <mergeCell ref="U268:U269"/>
    <mergeCell ref="U273:U274"/>
    <mergeCell ref="V6:V7"/>
    <mergeCell ref="V179:V180"/>
    <mergeCell ref="V182:V183"/>
    <mergeCell ref="V258:V259"/>
    <mergeCell ref="V260:V261"/>
    <mergeCell ref="V262:V263"/>
    <mergeCell ref="V264:V265"/>
    <mergeCell ref="V266:V267"/>
    <mergeCell ref="V268:V269"/>
    <mergeCell ref="V273:V274"/>
    <mergeCell ref="W6:W7"/>
    <mergeCell ref="W179:W180"/>
    <mergeCell ref="W182:W183"/>
    <mergeCell ref="W258:W259"/>
    <mergeCell ref="W260:W261"/>
    <mergeCell ref="W262:W263"/>
    <mergeCell ref="W264:W265"/>
    <mergeCell ref="W266:W267"/>
    <mergeCell ref="W268:W269"/>
    <mergeCell ref="W273:W274"/>
    <mergeCell ref="X5:X7"/>
    <mergeCell ref="X179:X180"/>
    <mergeCell ref="X182:X183"/>
    <mergeCell ref="X258:X259"/>
    <mergeCell ref="X260:X261"/>
    <mergeCell ref="X262:X263"/>
    <mergeCell ref="X264:X265"/>
    <mergeCell ref="X266:X267"/>
    <mergeCell ref="X268:X269"/>
    <mergeCell ref="X272:X274"/>
    <mergeCell ref="Y5:Y7"/>
    <mergeCell ref="Y179:Y180"/>
    <mergeCell ref="Y182:Y183"/>
    <mergeCell ref="Y258:Y259"/>
    <mergeCell ref="Y260:Y261"/>
    <mergeCell ref="Y262:Y263"/>
    <mergeCell ref="Y264:Y265"/>
    <mergeCell ref="Y266:Y267"/>
    <mergeCell ref="Y268:Y269"/>
    <mergeCell ref="Y272:Y274"/>
    <mergeCell ref="Z86:Z87"/>
    <mergeCell ref="Z110:Z115"/>
    <mergeCell ref="Z309:Z316"/>
    <mergeCell ref="Z341:AA343"/>
    <mergeCell ref="Z301:AA308"/>
  </mergeCells>
  <printOptions horizontalCentered="1"/>
  <pageMargins left="0.15625" right="0.118055555555556" top="0.432638888888889" bottom="0.235416666666667" header="0.313888888888889" footer="0.196527777777778"/>
  <pageSetup paperSize="8" scale="34" firstPageNumber="14" orientation="landscape" useFirstPageNumber="1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74"/>
  <sheetViews>
    <sheetView zoomScale="50" zoomScaleNormal="50" topLeftCell="A9" workbookViewId="0">
      <selection activeCell="K9" sqref="A$1:Y$1048576"/>
    </sheetView>
  </sheetViews>
  <sheetFormatPr defaultColWidth="9" defaultRowHeight="14.25"/>
  <cols>
    <col min="2" max="2" width="74.2583333333333" customWidth="1"/>
    <col min="4" max="4" width="14.3083333333333" customWidth="1"/>
    <col min="5" max="5" width="24.5" customWidth="1"/>
    <col min="6" max="6" width="15.45" customWidth="1"/>
    <col min="7" max="7" width="12.9416666666667" customWidth="1"/>
    <col min="11" max="11" width="16.25" customWidth="1"/>
    <col min="12" max="12" width="18.4" customWidth="1"/>
    <col min="15" max="15" width="9.76666666666667" customWidth="1"/>
    <col min="17" max="17" width="9.875"/>
    <col min="18" max="18" width="14.5416666666667" customWidth="1"/>
    <col min="20" max="20" width="10.25" customWidth="1"/>
    <col min="23" max="23" width="9.875"/>
    <col min="24" max="24" width="9.125"/>
    <col min="25" max="25" width="53.75" customWidth="1"/>
    <col min="28" max="28" width="14.25" customWidth="1"/>
  </cols>
  <sheetData>
    <row r="1" ht="31.5" spans="1:25">
      <c r="A1" s="1" t="s">
        <v>399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6"/>
      <c r="Y1" s="54"/>
    </row>
    <row r="2" ht="20.25" spans="1:29">
      <c r="A2" s="2" t="s">
        <v>3</v>
      </c>
      <c r="B2" s="3" t="s">
        <v>400</v>
      </c>
      <c r="C2" s="4" t="s">
        <v>401</v>
      </c>
      <c r="D2" s="2" t="s">
        <v>402</v>
      </c>
      <c r="E2" s="4"/>
      <c r="F2" s="4"/>
      <c r="G2" s="4"/>
      <c r="H2" s="4"/>
      <c r="I2" s="4"/>
      <c r="J2" s="4"/>
      <c r="K2" s="4"/>
      <c r="L2" s="4"/>
      <c r="M2" s="23" t="s">
        <v>15</v>
      </c>
      <c r="N2" s="24"/>
      <c r="O2" s="24"/>
      <c r="P2" s="24"/>
      <c r="Q2" s="37"/>
      <c r="R2" s="23" t="s">
        <v>16</v>
      </c>
      <c r="S2" s="24"/>
      <c r="T2" s="24"/>
      <c r="U2" s="24"/>
      <c r="V2" s="24"/>
      <c r="W2" s="24"/>
      <c r="X2" s="38" t="s">
        <v>17</v>
      </c>
      <c r="Y2" s="3" t="s">
        <v>18</v>
      </c>
      <c r="Z2" s="55"/>
      <c r="AA2" s="55"/>
      <c r="AB2" s="55"/>
      <c r="AC2" s="56"/>
    </row>
    <row r="3" ht="20.25" spans="1:29">
      <c r="A3" s="2"/>
      <c r="B3" s="3"/>
      <c r="C3" s="5"/>
      <c r="D3" s="2"/>
      <c r="E3" s="5"/>
      <c r="F3" s="5"/>
      <c r="G3" s="5"/>
      <c r="H3" s="5"/>
      <c r="I3" s="5"/>
      <c r="J3" s="5"/>
      <c r="K3" s="5"/>
      <c r="L3" s="5"/>
      <c r="M3" s="2" t="s">
        <v>19</v>
      </c>
      <c r="N3" s="2" t="s">
        <v>20</v>
      </c>
      <c r="O3" s="2" t="s">
        <v>21</v>
      </c>
      <c r="P3" s="25" t="s">
        <v>22</v>
      </c>
      <c r="Q3" s="39"/>
      <c r="R3" s="2" t="s">
        <v>19</v>
      </c>
      <c r="S3" s="2" t="s">
        <v>24</v>
      </c>
      <c r="T3" s="25" t="s">
        <v>25</v>
      </c>
      <c r="U3" s="25" t="s">
        <v>26</v>
      </c>
      <c r="V3" s="25" t="s">
        <v>27</v>
      </c>
      <c r="W3" s="40"/>
      <c r="X3" s="38"/>
      <c r="Y3" s="3"/>
      <c r="Z3" s="55"/>
      <c r="AA3" s="55"/>
      <c r="AB3" s="55"/>
      <c r="AC3" s="56"/>
    </row>
    <row r="4" ht="28" customHeight="1" spans="1:29">
      <c r="A4" s="2"/>
      <c r="B4" s="6"/>
      <c r="C4" s="5"/>
      <c r="D4" s="4"/>
      <c r="E4" s="5"/>
      <c r="F4" s="5"/>
      <c r="G4" s="5"/>
      <c r="H4" s="5"/>
      <c r="I4" s="5"/>
      <c r="J4" s="5"/>
      <c r="K4" s="5"/>
      <c r="L4" s="5"/>
      <c r="M4" s="4"/>
      <c r="N4" s="4"/>
      <c r="O4" s="4"/>
      <c r="P4" s="26"/>
      <c r="Q4" s="41"/>
      <c r="R4" s="4"/>
      <c r="S4" s="4"/>
      <c r="T4" s="26"/>
      <c r="U4" s="26"/>
      <c r="V4" s="26"/>
      <c r="W4" s="42"/>
      <c r="X4" s="38"/>
      <c r="Y4" s="3"/>
      <c r="Z4" s="55"/>
      <c r="AA4" s="55"/>
      <c r="AB4" s="55"/>
      <c r="AC4" s="56"/>
    </row>
    <row r="5" ht="33" customHeight="1" spans="1:29">
      <c r="A5" s="7">
        <v>1</v>
      </c>
      <c r="B5" s="8" t="s">
        <v>403</v>
      </c>
      <c r="C5" s="9" t="s">
        <v>30</v>
      </c>
      <c r="D5" s="10" t="s">
        <v>31</v>
      </c>
      <c r="E5" s="11" t="s">
        <v>404</v>
      </c>
      <c r="F5" s="11" t="s">
        <v>135</v>
      </c>
      <c r="G5" s="11" t="s">
        <v>283</v>
      </c>
      <c r="H5" s="11">
        <v>5</v>
      </c>
      <c r="I5" s="11">
        <v>35</v>
      </c>
      <c r="J5" s="11">
        <v>39</v>
      </c>
      <c r="K5" s="11">
        <v>5</v>
      </c>
      <c r="L5" s="27" t="s">
        <v>377</v>
      </c>
      <c r="M5" s="11" t="s">
        <v>55</v>
      </c>
      <c r="N5" s="11">
        <v>2</v>
      </c>
      <c r="O5" s="11">
        <v>4</v>
      </c>
      <c r="P5" s="28">
        <v>0.86</v>
      </c>
      <c r="Q5" s="43">
        <f t="shared" ref="Q5:Q68" si="0">O5*P5</f>
        <v>3.44</v>
      </c>
      <c r="R5" s="27" t="s">
        <v>111</v>
      </c>
      <c r="S5" s="29">
        <v>4</v>
      </c>
      <c r="T5" s="29">
        <v>0.62</v>
      </c>
      <c r="U5" s="29">
        <v>0.2</v>
      </c>
      <c r="V5" s="28"/>
      <c r="W5" s="44">
        <f t="shared" ref="W5:W68" si="1">T5+U5+V5</f>
        <v>0.82</v>
      </c>
      <c r="X5" s="45">
        <v>4.65</v>
      </c>
      <c r="Y5" s="8" t="s">
        <v>405</v>
      </c>
      <c r="Z5" s="55"/>
      <c r="AA5" s="55"/>
      <c r="AB5" s="55"/>
      <c r="AC5" s="56"/>
    </row>
    <row r="6" ht="33" customHeight="1" spans="1:29">
      <c r="A6" s="7">
        <v>2</v>
      </c>
      <c r="B6" s="8" t="s">
        <v>406</v>
      </c>
      <c r="C6" s="9" t="s">
        <v>30</v>
      </c>
      <c r="D6" s="10" t="s">
        <v>31</v>
      </c>
      <c r="E6" s="11" t="s">
        <v>404</v>
      </c>
      <c r="F6" s="11" t="s">
        <v>135</v>
      </c>
      <c r="G6" s="11" t="s">
        <v>283</v>
      </c>
      <c r="H6" s="11">
        <v>5</v>
      </c>
      <c r="I6" s="11">
        <v>35</v>
      </c>
      <c r="J6" s="11">
        <v>39</v>
      </c>
      <c r="K6" s="11">
        <v>5</v>
      </c>
      <c r="L6" s="27" t="s">
        <v>377</v>
      </c>
      <c r="M6" s="11" t="s">
        <v>55</v>
      </c>
      <c r="N6" s="11">
        <v>2</v>
      </c>
      <c r="O6" s="11">
        <v>4</v>
      </c>
      <c r="P6" s="28">
        <v>0.86</v>
      </c>
      <c r="Q6" s="43">
        <f t="shared" si="0"/>
        <v>3.44</v>
      </c>
      <c r="R6" s="27" t="s">
        <v>111</v>
      </c>
      <c r="S6" s="29">
        <v>4</v>
      </c>
      <c r="T6" s="29">
        <v>0.62</v>
      </c>
      <c r="U6" s="29">
        <v>0.2</v>
      </c>
      <c r="V6" s="28"/>
      <c r="W6" s="44">
        <f t="shared" si="1"/>
        <v>0.82</v>
      </c>
      <c r="X6" s="45">
        <v>4.65</v>
      </c>
      <c r="Y6" s="8" t="s">
        <v>405</v>
      </c>
      <c r="Z6" s="55"/>
      <c r="AA6" s="55"/>
      <c r="AB6" s="55"/>
      <c r="AC6" s="56"/>
    </row>
    <row r="7" ht="33" customHeight="1" spans="1:29">
      <c r="A7" s="7">
        <v>3</v>
      </c>
      <c r="B7" s="8" t="s">
        <v>407</v>
      </c>
      <c r="C7" s="9" t="s">
        <v>30</v>
      </c>
      <c r="D7" s="10" t="s">
        <v>31</v>
      </c>
      <c r="E7" s="11" t="s">
        <v>404</v>
      </c>
      <c r="F7" s="11" t="s">
        <v>135</v>
      </c>
      <c r="G7" s="11" t="s">
        <v>283</v>
      </c>
      <c r="H7" s="11">
        <v>5</v>
      </c>
      <c r="I7" s="11">
        <v>35</v>
      </c>
      <c r="J7" s="11">
        <v>39</v>
      </c>
      <c r="K7" s="11">
        <v>5</v>
      </c>
      <c r="L7" s="27" t="s">
        <v>377</v>
      </c>
      <c r="M7" s="11" t="s">
        <v>55</v>
      </c>
      <c r="N7" s="11">
        <v>2</v>
      </c>
      <c r="O7" s="11">
        <v>4</v>
      </c>
      <c r="P7" s="28">
        <v>0.86</v>
      </c>
      <c r="Q7" s="43">
        <f t="shared" si="0"/>
        <v>3.44</v>
      </c>
      <c r="R7" s="27" t="s">
        <v>111</v>
      </c>
      <c r="S7" s="29">
        <v>4</v>
      </c>
      <c r="T7" s="29">
        <v>0.62</v>
      </c>
      <c r="U7" s="29">
        <v>0.2</v>
      </c>
      <c r="V7" s="28"/>
      <c r="W7" s="44">
        <f t="shared" si="1"/>
        <v>0.82</v>
      </c>
      <c r="X7" s="45">
        <v>4.65</v>
      </c>
      <c r="Y7" s="8" t="s">
        <v>405</v>
      </c>
      <c r="Z7" s="55"/>
      <c r="AA7" s="55"/>
      <c r="AB7" s="55"/>
      <c r="AC7" s="56"/>
    </row>
    <row r="8" ht="33" customHeight="1" spans="1:29">
      <c r="A8" s="7">
        <v>4</v>
      </c>
      <c r="B8" s="8" t="s">
        <v>408</v>
      </c>
      <c r="C8" s="9" t="s">
        <v>30</v>
      </c>
      <c r="D8" s="10" t="s">
        <v>31</v>
      </c>
      <c r="E8" s="11" t="s">
        <v>404</v>
      </c>
      <c r="F8" s="11" t="s">
        <v>135</v>
      </c>
      <c r="G8" s="11" t="s">
        <v>283</v>
      </c>
      <c r="H8" s="11">
        <v>5</v>
      </c>
      <c r="I8" s="11">
        <v>35</v>
      </c>
      <c r="J8" s="11">
        <v>39</v>
      </c>
      <c r="K8" s="11">
        <v>5</v>
      </c>
      <c r="L8" s="27" t="s">
        <v>377</v>
      </c>
      <c r="M8" s="11" t="s">
        <v>55</v>
      </c>
      <c r="N8" s="11">
        <v>2</v>
      </c>
      <c r="O8" s="11">
        <v>4</v>
      </c>
      <c r="P8" s="28">
        <v>0.86</v>
      </c>
      <c r="Q8" s="43">
        <f t="shared" si="0"/>
        <v>3.44</v>
      </c>
      <c r="R8" s="27" t="s">
        <v>111</v>
      </c>
      <c r="S8" s="29">
        <v>4</v>
      </c>
      <c r="T8" s="29">
        <v>0.62</v>
      </c>
      <c r="U8" s="29">
        <v>0.2</v>
      </c>
      <c r="V8" s="46"/>
      <c r="W8" s="44">
        <f t="shared" si="1"/>
        <v>0.82</v>
      </c>
      <c r="X8" s="45">
        <v>4.65</v>
      </c>
      <c r="Y8" s="8" t="s">
        <v>405</v>
      </c>
      <c r="Z8" s="55"/>
      <c r="AA8" s="55"/>
      <c r="AB8" s="55"/>
      <c r="AC8" s="56"/>
    </row>
    <row r="9" ht="33" customHeight="1" spans="1:29">
      <c r="A9" s="7">
        <v>5</v>
      </c>
      <c r="B9" s="8" t="s">
        <v>409</v>
      </c>
      <c r="C9" s="9" t="s">
        <v>30</v>
      </c>
      <c r="D9" s="10" t="s">
        <v>31</v>
      </c>
      <c r="E9" s="11" t="s">
        <v>404</v>
      </c>
      <c r="F9" s="11" t="s">
        <v>135</v>
      </c>
      <c r="G9" s="11" t="s">
        <v>283</v>
      </c>
      <c r="H9" s="11">
        <v>5</v>
      </c>
      <c r="I9" s="11">
        <v>35</v>
      </c>
      <c r="J9" s="11">
        <v>39</v>
      </c>
      <c r="K9" s="11">
        <v>5</v>
      </c>
      <c r="L9" s="27" t="s">
        <v>377</v>
      </c>
      <c r="M9" s="11" t="s">
        <v>55</v>
      </c>
      <c r="N9" s="11">
        <v>2</v>
      </c>
      <c r="O9" s="11">
        <v>4</v>
      </c>
      <c r="P9" s="28">
        <v>0.86</v>
      </c>
      <c r="Q9" s="43">
        <f t="shared" si="0"/>
        <v>3.44</v>
      </c>
      <c r="R9" s="27" t="s">
        <v>111</v>
      </c>
      <c r="S9" s="29">
        <v>4</v>
      </c>
      <c r="T9" s="29">
        <v>0.62</v>
      </c>
      <c r="U9" s="29">
        <v>0.2</v>
      </c>
      <c r="V9" s="28"/>
      <c r="W9" s="44">
        <f t="shared" si="1"/>
        <v>0.82</v>
      </c>
      <c r="X9" s="45">
        <v>4.65</v>
      </c>
      <c r="Y9" s="8" t="s">
        <v>405</v>
      </c>
      <c r="Z9" s="55"/>
      <c r="AA9" s="55"/>
      <c r="AB9" s="55"/>
      <c r="AC9" s="56"/>
    </row>
    <row r="10" ht="33" customHeight="1" spans="1:29">
      <c r="A10" s="7">
        <v>6</v>
      </c>
      <c r="B10" s="8" t="s">
        <v>410</v>
      </c>
      <c r="C10" s="9" t="s">
        <v>30</v>
      </c>
      <c r="D10" s="11" t="s">
        <v>115</v>
      </c>
      <c r="E10" s="11" t="s">
        <v>116</v>
      </c>
      <c r="F10" s="11" t="s">
        <v>411</v>
      </c>
      <c r="G10" s="11" t="s">
        <v>239</v>
      </c>
      <c r="H10" s="11">
        <v>5</v>
      </c>
      <c r="I10" s="11">
        <v>38</v>
      </c>
      <c r="J10" s="11">
        <v>40</v>
      </c>
      <c r="K10" s="11">
        <v>5</v>
      </c>
      <c r="L10" s="27" t="s">
        <v>377</v>
      </c>
      <c r="M10" s="11" t="s">
        <v>55</v>
      </c>
      <c r="N10" s="11">
        <v>2</v>
      </c>
      <c r="O10" s="11">
        <v>4</v>
      </c>
      <c r="P10" s="28">
        <v>1.05</v>
      </c>
      <c r="Q10" s="43">
        <f t="shared" si="0"/>
        <v>4.2</v>
      </c>
      <c r="R10" s="11" t="s">
        <v>111</v>
      </c>
      <c r="S10" s="11">
        <v>4</v>
      </c>
      <c r="T10" s="28">
        <v>0.75</v>
      </c>
      <c r="U10" s="28">
        <v>0.24</v>
      </c>
      <c r="V10" s="28"/>
      <c r="W10" s="44">
        <f t="shared" si="1"/>
        <v>0.99</v>
      </c>
      <c r="X10" s="45">
        <v>5.65</v>
      </c>
      <c r="Y10" s="8" t="s">
        <v>405</v>
      </c>
      <c r="Z10" s="55"/>
      <c r="AA10" s="55"/>
      <c r="AB10" s="55"/>
      <c r="AC10" s="56"/>
    </row>
    <row r="11" ht="33" customHeight="1" spans="1:29">
      <c r="A11" s="7">
        <v>7</v>
      </c>
      <c r="B11" s="8" t="s">
        <v>412</v>
      </c>
      <c r="C11" s="9" t="s">
        <v>30</v>
      </c>
      <c r="D11" s="11" t="s">
        <v>115</v>
      </c>
      <c r="E11" s="11" t="s">
        <v>116</v>
      </c>
      <c r="F11" s="11" t="s">
        <v>411</v>
      </c>
      <c r="G11" s="11" t="s">
        <v>239</v>
      </c>
      <c r="H11" s="11">
        <v>5</v>
      </c>
      <c r="I11" s="11">
        <v>38</v>
      </c>
      <c r="J11" s="11">
        <v>40</v>
      </c>
      <c r="K11" s="11">
        <v>5</v>
      </c>
      <c r="L11" s="27" t="s">
        <v>377</v>
      </c>
      <c r="M11" s="11" t="s">
        <v>55</v>
      </c>
      <c r="N11" s="11">
        <v>2</v>
      </c>
      <c r="O11" s="11">
        <v>4</v>
      </c>
      <c r="P11" s="28">
        <v>1.05</v>
      </c>
      <c r="Q11" s="43">
        <f t="shared" si="0"/>
        <v>4.2</v>
      </c>
      <c r="R11" s="11" t="s">
        <v>111</v>
      </c>
      <c r="S11" s="11">
        <v>4</v>
      </c>
      <c r="T11" s="28">
        <v>0.75</v>
      </c>
      <c r="U11" s="28">
        <v>0.24</v>
      </c>
      <c r="V11" s="28"/>
      <c r="W11" s="44">
        <f t="shared" si="1"/>
        <v>0.99</v>
      </c>
      <c r="X11" s="45">
        <v>5.65</v>
      </c>
      <c r="Y11" s="8" t="s">
        <v>405</v>
      </c>
      <c r="Z11" s="55"/>
      <c r="AA11" s="55"/>
      <c r="AB11" s="55"/>
      <c r="AC11" s="56"/>
    </row>
    <row r="12" ht="33" customHeight="1" spans="1:29">
      <c r="A12" s="7">
        <v>8</v>
      </c>
      <c r="B12" s="8" t="s">
        <v>413</v>
      </c>
      <c r="C12" s="9" t="s">
        <v>30</v>
      </c>
      <c r="D12" s="11" t="s">
        <v>115</v>
      </c>
      <c r="E12" s="11" t="s">
        <v>116</v>
      </c>
      <c r="F12" s="11" t="s">
        <v>411</v>
      </c>
      <c r="G12" s="11" t="s">
        <v>239</v>
      </c>
      <c r="H12" s="11">
        <v>5</v>
      </c>
      <c r="I12" s="11">
        <v>38</v>
      </c>
      <c r="J12" s="11">
        <v>40</v>
      </c>
      <c r="K12" s="11">
        <v>5</v>
      </c>
      <c r="L12" s="27" t="s">
        <v>377</v>
      </c>
      <c r="M12" s="11" t="s">
        <v>55</v>
      </c>
      <c r="N12" s="11">
        <v>2</v>
      </c>
      <c r="O12" s="11">
        <v>4</v>
      </c>
      <c r="P12" s="28">
        <v>1.05</v>
      </c>
      <c r="Q12" s="43">
        <f t="shared" si="0"/>
        <v>4.2</v>
      </c>
      <c r="R12" s="11" t="s">
        <v>111</v>
      </c>
      <c r="S12" s="11">
        <v>4</v>
      </c>
      <c r="T12" s="28">
        <v>0.75</v>
      </c>
      <c r="U12" s="28">
        <v>0.24</v>
      </c>
      <c r="V12" s="28"/>
      <c r="W12" s="44">
        <f t="shared" si="1"/>
        <v>0.99</v>
      </c>
      <c r="X12" s="45">
        <v>5.65</v>
      </c>
      <c r="Y12" s="8" t="s">
        <v>405</v>
      </c>
      <c r="Z12" s="55"/>
      <c r="AA12" s="55"/>
      <c r="AB12" s="55"/>
      <c r="AC12" s="56"/>
    </row>
    <row r="13" ht="33" customHeight="1" spans="1:29">
      <c r="A13" s="7">
        <v>9</v>
      </c>
      <c r="B13" s="8" t="s">
        <v>414</v>
      </c>
      <c r="C13" s="9" t="s">
        <v>30</v>
      </c>
      <c r="D13" s="11" t="s">
        <v>115</v>
      </c>
      <c r="E13" s="11" t="s">
        <v>116</v>
      </c>
      <c r="F13" s="11" t="s">
        <v>411</v>
      </c>
      <c r="G13" s="11" t="s">
        <v>239</v>
      </c>
      <c r="H13" s="11">
        <v>5</v>
      </c>
      <c r="I13" s="11">
        <v>38</v>
      </c>
      <c r="J13" s="11">
        <v>40</v>
      </c>
      <c r="K13" s="11">
        <v>5</v>
      </c>
      <c r="L13" s="27" t="s">
        <v>377</v>
      </c>
      <c r="M13" s="11" t="s">
        <v>55</v>
      </c>
      <c r="N13" s="11">
        <v>2</v>
      </c>
      <c r="O13" s="11">
        <v>4</v>
      </c>
      <c r="P13" s="28">
        <v>1.05</v>
      </c>
      <c r="Q13" s="43">
        <f t="shared" si="0"/>
        <v>4.2</v>
      </c>
      <c r="R13" s="11" t="s">
        <v>111</v>
      </c>
      <c r="S13" s="11">
        <v>4</v>
      </c>
      <c r="T13" s="28">
        <v>0.75</v>
      </c>
      <c r="U13" s="28">
        <v>0.24</v>
      </c>
      <c r="V13" s="28"/>
      <c r="W13" s="44">
        <f t="shared" si="1"/>
        <v>0.99</v>
      </c>
      <c r="X13" s="45">
        <v>5.65</v>
      </c>
      <c r="Y13" s="8" t="s">
        <v>405</v>
      </c>
      <c r="Z13" s="55"/>
      <c r="AA13" s="55"/>
      <c r="AB13" s="55"/>
      <c r="AC13" s="56"/>
    </row>
    <row r="14" ht="33" customHeight="1" spans="1:29">
      <c r="A14" s="7">
        <v>10</v>
      </c>
      <c r="B14" s="8" t="s">
        <v>415</v>
      </c>
      <c r="C14" s="9" t="s">
        <v>30</v>
      </c>
      <c r="D14" s="11" t="s">
        <v>115</v>
      </c>
      <c r="E14" s="11" t="s">
        <v>116</v>
      </c>
      <c r="F14" s="11" t="s">
        <v>411</v>
      </c>
      <c r="G14" s="11" t="s">
        <v>239</v>
      </c>
      <c r="H14" s="11">
        <v>5</v>
      </c>
      <c r="I14" s="11">
        <v>38</v>
      </c>
      <c r="J14" s="11">
        <v>40</v>
      </c>
      <c r="K14" s="11">
        <v>5</v>
      </c>
      <c r="L14" s="27" t="s">
        <v>377</v>
      </c>
      <c r="M14" s="11" t="s">
        <v>55</v>
      </c>
      <c r="N14" s="11">
        <v>2</v>
      </c>
      <c r="O14" s="11">
        <v>4</v>
      </c>
      <c r="P14" s="28">
        <v>1.05</v>
      </c>
      <c r="Q14" s="43">
        <f t="shared" si="0"/>
        <v>4.2</v>
      </c>
      <c r="R14" s="11" t="s">
        <v>111</v>
      </c>
      <c r="S14" s="11">
        <v>4</v>
      </c>
      <c r="T14" s="28">
        <v>0.75</v>
      </c>
      <c r="U14" s="28">
        <v>0.24</v>
      </c>
      <c r="V14" s="28"/>
      <c r="W14" s="44">
        <f t="shared" si="1"/>
        <v>0.99</v>
      </c>
      <c r="X14" s="45">
        <v>5.65</v>
      </c>
      <c r="Y14" s="8" t="s">
        <v>405</v>
      </c>
      <c r="Z14" s="55"/>
      <c r="AA14" s="55"/>
      <c r="AB14" s="55"/>
      <c r="AC14" s="56"/>
    </row>
    <row r="15" ht="33" customHeight="1" spans="1:29">
      <c r="A15" s="7">
        <v>11</v>
      </c>
      <c r="B15" s="8" t="s">
        <v>416</v>
      </c>
      <c r="C15" s="9" t="s">
        <v>30</v>
      </c>
      <c r="D15" s="10" t="s">
        <v>31</v>
      </c>
      <c r="E15" s="11" t="s">
        <v>49</v>
      </c>
      <c r="F15" s="11" t="s">
        <v>135</v>
      </c>
      <c r="G15" s="11" t="s">
        <v>417</v>
      </c>
      <c r="H15" s="11" t="s">
        <v>418</v>
      </c>
      <c r="I15" s="11">
        <v>24</v>
      </c>
      <c r="J15" s="11">
        <v>29</v>
      </c>
      <c r="K15" s="11" t="s">
        <v>418</v>
      </c>
      <c r="L15" s="11" t="s">
        <v>54</v>
      </c>
      <c r="M15" s="29" t="s">
        <v>55</v>
      </c>
      <c r="N15" s="29">
        <v>2</v>
      </c>
      <c r="O15" s="29">
        <v>3.5</v>
      </c>
      <c r="P15" s="29">
        <v>0.86</v>
      </c>
      <c r="Q15" s="43">
        <f t="shared" si="0"/>
        <v>3.01</v>
      </c>
      <c r="R15" s="29" t="s">
        <v>111</v>
      </c>
      <c r="S15" s="29">
        <v>5</v>
      </c>
      <c r="T15" s="29">
        <f t="shared" ref="T15:T21" si="2">0.62+0.014</f>
        <v>0.634</v>
      </c>
      <c r="U15" s="29"/>
      <c r="V15" s="29">
        <v>0.2</v>
      </c>
      <c r="W15" s="44">
        <f t="shared" si="1"/>
        <v>0.834</v>
      </c>
      <c r="X15" s="45">
        <v>4.2</v>
      </c>
      <c r="Y15" s="57" t="s">
        <v>219</v>
      </c>
      <c r="Z15" s="55"/>
      <c r="AA15" s="55"/>
      <c r="AB15" s="55"/>
      <c r="AC15" s="56"/>
    </row>
    <row r="16" ht="33" customHeight="1" spans="1:29">
      <c r="A16" s="7">
        <v>12</v>
      </c>
      <c r="B16" s="8" t="s">
        <v>419</v>
      </c>
      <c r="C16" s="9" t="s">
        <v>30</v>
      </c>
      <c r="D16" s="10" t="s">
        <v>31</v>
      </c>
      <c r="E16" s="11" t="s">
        <v>49</v>
      </c>
      <c r="F16" s="11" t="s">
        <v>135</v>
      </c>
      <c r="G16" s="11" t="s">
        <v>417</v>
      </c>
      <c r="H16" s="11" t="s">
        <v>418</v>
      </c>
      <c r="I16" s="11">
        <v>24</v>
      </c>
      <c r="J16" s="11">
        <v>29</v>
      </c>
      <c r="K16" s="11" t="s">
        <v>418</v>
      </c>
      <c r="L16" s="11" t="s">
        <v>54</v>
      </c>
      <c r="M16" s="29" t="s">
        <v>55</v>
      </c>
      <c r="N16" s="29">
        <v>2</v>
      </c>
      <c r="O16" s="29">
        <v>3.5</v>
      </c>
      <c r="P16" s="29">
        <v>0.86</v>
      </c>
      <c r="Q16" s="43">
        <f t="shared" si="0"/>
        <v>3.01</v>
      </c>
      <c r="R16" s="29" t="s">
        <v>111</v>
      </c>
      <c r="S16" s="29">
        <v>5</v>
      </c>
      <c r="T16" s="29">
        <f t="shared" si="2"/>
        <v>0.634</v>
      </c>
      <c r="U16" s="29"/>
      <c r="V16" s="29">
        <v>0.2</v>
      </c>
      <c r="W16" s="44">
        <f t="shared" si="1"/>
        <v>0.834</v>
      </c>
      <c r="X16" s="45">
        <v>4.2</v>
      </c>
      <c r="Y16" s="57" t="s">
        <v>219</v>
      </c>
      <c r="Z16" s="55"/>
      <c r="AA16" s="55"/>
      <c r="AB16" s="55"/>
      <c r="AC16" s="56"/>
    </row>
    <row r="17" ht="20.25" spans="1:29">
      <c r="A17" s="7">
        <v>13</v>
      </c>
      <c r="B17" s="8" t="s">
        <v>420</v>
      </c>
      <c r="C17" s="9" t="s">
        <v>30</v>
      </c>
      <c r="D17" s="10" t="s">
        <v>31</v>
      </c>
      <c r="E17" s="11" t="s">
        <v>49</v>
      </c>
      <c r="F17" s="11" t="s">
        <v>135</v>
      </c>
      <c r="G17" s="11" t="s">
        <v>417</v>
      </c>
      <c r="H17" s="11" t="s">
        <v>108</v>
      </c>
      <c r="I17" s="11">
        <v>30</v>
      </c>
      <c r="J17" s="11">
        <v>34</v>
      </c>
      <c r="K17" s="13" t="s">
        <v>421</v>
      </c>
      <c r="L17" s="11" t="s">
        <v>54</v>
      </c>
      <c r="M17" s="29" t="s">
        <v>55</v>
      </c>
      <c r="N17" s="29">
        <v>2</v>
      </c>
      <c r="O17" s="29">
        <v>3.5</v>
      </c>
      <c r="P17" s="29">
        <v>0.86</v>
      </c>
      <c r="Q17" s="43">
        <f t="shared" si="0"/>
        <v>3.01</v>
      </c>
      <c r="R17" s="29" t="s">
        <v>111</v>
      </c>
      <c r="S17" s="29">
        <v>5</v>
      </c>
      <c r="T17" s="29">
        <f t="shared" si="2"/>
        <v>0.634</v>
      </c>
      <c r="U17" s="29"/>
      <c r="V17" s="29">
        <v>0.2</v>
      </c>
      <c r="W17" s="43">
        <f t="shared" si="1"/>
        <v>0.834</v>
      </c>
      <c r="X17" s="47">
        <v>4.2</v>
      </c>
      <c r="Y17" s="58" t="s">
        <v>219</v>
      </c>
      <c r="Z17" s="59"/>
      <c r="AA17" s="59"/>
      <c r="AB17" s="59"/>
      <c r="AC17" s="56"/>
    </row>
    <row r="18" ht="20.25" spans="1:29">
      <c r="A18" s="7">
        <v>14</v>
      </c>
      <c r="B18" s="8" t="s">
        <v>422</v>
      </c>
      <c r="C18" s="9" t="s">
        <v>30</v>
      </c>
      <c r="D18" s="10" t="s">
        <v>31</v>
      </c>
      <c r="E18" s="11" t="s">
        <v>49</v>
      </c>
      <c r="F18" s="11" t="s">
        <v>135</v>
      </c>
      <c r="G18" s="11" t="s">
        <v>417</v>
      </c>
      <c r="H18" s="11" t="s">
        <v>108</v>
      </c>
      <c r="I18" s="11">
        <v>30</v>
      </c>
      <c r="J18" s="11">
        <v>34</v>
      </c>
      <c r="K18" s="13" t="s">
        <v>421</v>
      </c>
      <c r="L18" s="11" t="s">
        <v>54</v>
      </c>
      <c r="M18" s="29" t="s">
        <v>55</v>
      </c>
      <c r="N18" s="29">
        <v>2</v>
      </c>
      <c r="O18" s="29">
        <v>3.5</v>
      </c>
      <c r="P18" s="29">
        <v>0.86</v>
      </c>
      <c r="Q18" s="43">
        <f t="shared" si="0"/>
        <v>3.01</v>
      </c>
      <c r="R18" s="29" t="s">
        <v>111</v>
      </c>
      <c r="S18" s="29">
        <v>5</v>
      </c>
      <c r="T18" s="29">
        <f t="shared" si="2"/>
        <v>0.634</v>
      </c>
      <c r="U18" s="29"/>
      <c r="V18" s="29">
        <v>0.2</v>
      </c>
      <c r="W18" s="43">
        <f t="shared" si="1"/>
        <v>0.834</v>
      </c>
      <c r="X18" s="45">
        <v>4.2</v>
      </c>
      <c r="Y18" s="57" t="s">
        <v>219</v>
      </c>
      <c r="Z18" s="55"/>
      <c r="AA18" s="55"/>
      <c r="AB18" s="55"/>
      <c r="AC18" s="56"/>
    </row>
    <row r="19" ht="20.25" spans="1:29">
      <c r="A19" s="7">
        <v>15</v>
      </c>
      <c r="B19" s="8" t="s">
        <v>423</v>
      </c>
      <c r="C19" s="9" t="s">
        <v>30</v>
      </c>
      <c r="D19" s="10" t="s">
        <v>31</v>
      </c>
      <c r="E19" s="11" t="s">
        <v>49</v>
      </c>
      <c r="F19" s="11" t="s">
        <v>135</v>
      </c>
      <c r="G19" s="11" t="s">
        <v>424</v>
      </c>
      <c r="H19" s="11" t="s">
        <v>108</v>
      </c>
      <c r="I19" s="11">
        <v>30</v>
      </c>
      <c r="J19" s="11">
        <v>34</v>
      </c>
      <c r="K19" s="13" t="s">
        <v>421</v>
      </c>
      <c r="L19" s="11" t="s">
        <v>54</v>
      </c>
      <c r="M19" s="29" t="s">
        <v>55</v>
      </c>
      <c r="N19" s="29">
        <v>2</v>
      </c>
      <c r="O19" s="29">
        <v>4</v>
      </c>
      <c r="P19" s="29">
        <v>0.86</v>
      </c>
      <c r="Q19" s="43">
        <f t="shared" si="0"/>
        <v>3.44</v>
      </c>
      <c r="R19" s="29" t="s">
        <v>111</v>
      </c>
      <c r="S19" s="29">
        <v>5</v>
      </c>
      <c r="T19" s="29">
        <f t="shared" si="2"/>
        <v>0.634</v>
      </c>
      <c r="U19" s="29"/>
      <c r="V19" s="29">
        <v>0.2</v>
      </c>
      <c r="W19" s="43">
        <f t="shared" si="1"/>
        <v>0.834</v>
      </c>
      <c r="X19" s="45">
        <v>4.65</v>
      </c>
      <c r="Y19" s="57" t="s">
        <v>219</v>
      </c>
      <c r="Z19" s="55"/>
      <c r="AA19" s="55"/>
      <c r="AB19" s="55"/>
      <c r="AC19" s="56"/>
    </row>
    <row r="20" ht="20.25" spans="1:29">
      <c r="A20" s="7">
        <v>16</v>
      </c>
      <c r="B20" s="8" t="s">
        <v>425</v>
      </c>
      <c r="C20" s="9" t="s">
        <v>30</v>
      </c>
      <c r="D20" s="10" t="s">
        <v>31</v>
      </c>
      <c r="E20" s="11" t="s">
        <v>49</v>
      </c>
      <c r="F20" s="11" t="s">
        <v>135</v>
      </c>
      <c r="G20" s="11" t="s">
        <v>424</v>
      </c>
      <c r="H20" s="11" t="s">
        <v>108</v>
      </c>
      <c r="I20" s="11">
        <v>30</v>
      </c>
      <c r="J20" s="11">
        <v>34</v>
      </c>
      <c r="K20" s="13" t="s">
        <v>421</v>
      </c>
      <c r="L20" s="11" t="s">
        <v>54</v>
      </c>
      <c r="M20" s="29" t="s">
        <v>55</v>
      </c>
      <c r="N20" s="29">
        <v>2</v>
      </c>
      <c r="O20" s="29">
        <v>4</v>
      </c>
      <c r="P20" s="29">
        <v>0.86</v>
      </c>
      <c r="Q20" s="43">
        <f t="shared" si="0"/>
        <v>3.44</v>
      </c>
      <c r="R20" s="29" t="s">
        <v>111</v>
      </c>
      <c r="S20" s="29">
        <v>5</v>
      </c>
      <c r="T20" s="29">
        <f t="shared" si="2"/>
        <v>0.634</v>
      </c>
      <c r="U20" s="29"/>
      <c r="V20" s="29">
        <v>0.2</v>
      </c>
      <c r="W20" s="43">
        <f t="shared" si="1"/>
        <v>0.834</v>
      </c>
      <c r="X20" s="45">
        <v>4.65</v>
      </c>
      <c r="Y20" s="57" t="s">
        <v>219</v>
      </c>
      <c r="Z20" s="55"/>
      <c r="AA20" s="55"/>
      <c r="AB20" s="55"/>
      <c r="AC20" s="56"/>
    </row>
    <row r="21" ht="20.25" spans="1:29">
      <c r="A21" s="7">
        <v>17</v>
      </c>
      <c r="B21" s="8" t="s">
        <v>426</v>
      </c>
      <c r="C21" s="9" t="s">
        <v>30</v>
      </c>
      <c r="D21" s="10" t="s">
        <v>31</v>
      </c>
      <c r="E21" s="11" t="s">
        <v>49</v>
      </c>
      <c r="F21" s="11" t="s">
        <v>135</v>
      </c>
      <c r="G21" s="11" t="s">
        <v>424</v>
      </c>
      <c r="H21" s="11" t="s">
        <v>108</v>
      </c>
      <c r="I21" s="11">
        <v>30</v>
      </c>
      <c r="J21" s="11">
        <v>34</v>
      </c>
      <c r="K21" s="13" t="s">
        <v>421</v>
      </c>
      <c r="L21" s="11" t="s">
        <v>54</v>
      </c>
      <c r="M21" s="29" t="s">
        <v>55</v>
      </c>
      <c r="N21" s="29">
        <v>2</v>
      </c>
      <c r="O21" s="29">
        <v>4</v>
      </c>
      <c r="P21" s="29">
        <v>0.86</v>
      </c>
      <c r="Q21" s="43">
        <f t="shared" si="0"/>
        <v>3.44</v>
      </c>
      <c r="R21" s="29" t="s">
        <v>111</v>
      </c>
      <c r="S21" s="29">
        <v>5</v>
      </c>
      <c r="T21" s="29">
        <f t="shared" si="2"/>
        <v>0.634</v>
      </c>
      <c r="U21" s="29"/>
      <c r="V21" s="29">
        <v>0.2</v>
      </c>
      <c r="W21" s="43">
        <f t="shared" si="1"/>
        <v>0.834</v>
      </c>
      <c r="X21" s="45">
        <v>4.65</v>
      </c>
      <c r="Y21" s="57" t="s">
        <v>219</v>
      </c>
      <c r="Z21" s="55"/>
      <c r="AA21" s="55"/>
      <c r="AB21" s="55"/>
      <c r="AC21" s="56"/>
    </row>
    <row r="22" ht="20.25" spans="1:29">
      <c r="A22" s="7">
        <v>18</v>
      </c>
      <c r="B22" s="12" t="s">
        <v>427</v>
      </c>
      <c r="C22" s="9" t="s">
        <v>30</v>
      </c>
      <c r="D22" s="10" t="s">
        <v>31</v>
      </c>
      <c r="E22" s="13" t="s">
        <v>49</v>
      </c>
      <c r="F22" s="11" t="s">
        <v>135</v>
      </c>
      <c r="G22" s="11" t="s">
        <v>428</v>
      </c>
      <c r="H22" s="11" t="s">
        <v>108</v>
      </c>
      <c r="I22" s="11">
        <v>35</v>
      </c>
      <c r="J22" s="11">
        <v>35</v>
      </c>
      <c r="K22" s="11" t="s">
        <v>53</v>
      </c>
      <c r="L22" s="27" t="s">
        <v>54</v>
      </c>
      <c r="M22" s="30" t="s">
        <v>55</v>
      </c>
      <c r="N22" s="30" t="s">
        <v>176</v>
      </c>
      <c r="O22" s="30" t="s">
        <v>137</v>
      </c>
      <c r="P22" s="28">
        <v>0.96</v>
      </c>
      <c r="Q22" s="43">
        <f t="shared" si="0"/>
        <v>1.92</v>
      </c>
      <c r="R22" s="30" t="s">
        <v>111</v>
      </c>
      <c r="S22" s="29">
        <v>4</v>
      </c>
      <c r="T22" s="29">
        <v>0.62</v>
      </c>
      <c r="U22" s="28"/>
      <c r="V22" s="28" t="s">
        <v>163</v>
      </c>
      <c r="W22" s="43">
        <f t="shared" si="1"/>
        <v>0.82</v>
      </c>
      <c r="X22" s="45">
        <v>3</v>
      </c>
      <c r="Y22" s="60" t="s">
        <v>140</v>
      </c>
      <c r="Z22" s="55"/>
      <c r="AA22" s="55"/>
      <c r="AB22" s="55"/>
      <c r="AC22" s="56"/>
    </row>
    <row r="23" ht="20.25" spans="1:29">
      <c r="A23" s="7">
        <v>19</v>
      </c>
      <c r="B23" s="12" t="s">
        <v>429</v>
      </c>
      <c r="C23" s="9" t="s">
        <v>30</v>
      </c>
      <c r="D23" s="10" t="s">
        <v>31</v>
      </c>
      <c r="E23" s="13" t="s">
        <v>49</v>
      </c>
      <c r="F23" s="11" t="s">
        <v>135</v>
      </c>
      <c r="G23" s="11" t="s">
        <v>428</v>
      </c>
      <c r="H23" s="11" t="s">
        <v>108</v>
      </c>
      <c r="I23" s="11">
        <v>35</v>
      </c>
      <c r="J23" s="11">
        <v>35</v>
      </c>
      <c r="K23" s="11" t="s">
        <v>53</v>
      </c>
      <c r="L23" s="27" t="s">
        <v>54</v>
      </c>
      <c r="M23" s="30" t="s">
        <v>55</v>
      </c>
      <c r="N23" s="30" t="s">
        <v>176</v>
      </c>
      <c r="O23" s="30" t="s">
        <v>137</v>
      </c>
      <c r="P23" s="28">
        <v>0.96</v>
      </c>
      <c r="Q23" s="43">
        <f t="shared" si="0"/>
        <v>1.92</v>
      </c>
      <c r="R23" s="30" t="s">
        <v>111</v>
      </c>
      <c r="S23" s="29">
        <v>4</v>
      </c>
      <c r="T23" s="29">
        <v>0.62</v>
      </c>
      <c r="U23" s="28"/>
      <c r="V23" s="28" t="s">
        <v>163</v>
      </c>
      <c r="W23" s="43">
        <f t="shared" si="1"/>
        <v>0.82</v>
      </c>
      <c r="X23" s="45">
        <v>3</v>
      </c>
      <c r="Y23" s="60" t="s">
        <v>140</v>
      </c>
      <c r="Z23" s="55"/>
      <c r="AA23" s="55"/>
      <c r="AB23" s="55"/>
      <c r="AC23" s="56"/>
    </row>
    <row r="24" ht="20.25" spans="1:29">
      <c r="A24" s="7">
        <v>20</v>
      </c>
      <c r="B24" s="12" t="s">
        <v>430</v>
      </c>
      <c r="C24" s="9" t="s">
        <v>30</v>
      </c>
      <c r="D24" s="10" t="s">
        <v>31</v>
      </c>
      <c r="E24" s="13" t="s">
        <v>49</v>
      </c>
      <c r="F24" s="11" t="s">
        <v>135</v>
      </c>
      <c r="G24" s="11" t="s">
        <v>428</v>
      </c>
      <c r="H24" s="11" t="s">
        <v>108</v>
      </c>
      <c r="I24" s="11">
        <v>35</v>
      </c>
      <c r="J24" s="11">
        <v>35</v>
      </c>
      <c r="K24" s="11" t="s">
        <v>53</v>
      </c>
      <c r="L24" s="27" t="s">
        <v>54</v>
      </c>
      <c r="M24" s="30" t="s">
        <v>55</v>
      </c>
      <c r="N24" s="30" t="s">
        <v>176</v>
      </c>
      <c r="O24" s="30" t="s">
        <v>137</v>
      </c>
      <c r="P24" s="28">
        <v>0.96</v>
      </c>
      <c r="Q24" s="43">
        <f t="shared" si="0"/>
        <v>1.92</v>
      </c>
      <c r="R24" s="30" t="s">
        <v>111</v>
      </c>
      <c r="S24" s="29">
        <v>4</v>
      </c>
      <c r="T24" s="29">
        <v>0.62</v>
      </c>
      <c r="U24" s="28"/>
      <c r="V24" s="28" t="s">
        <v>163</v>
      </c>
      <c r="W24" s="43">
        <f t="shared" si="1"/>
        <v>0.82</v>
      </c>
      <c r="X24" s="45">
        <v>3</v>
      </c>
      <c r="Y24" s="60" t="s">
        <v>140</v>
      </c>
      <c r="Z24" s="55"/>
      <c r="AA24" s="55"/>
      <c r="AB24" s="55"/>
      <c r="AC24" s="56"/>
    </row>
    <row r="25" ht="20.25" spans="1:29">
      <c r="A25" s="7">
        <v>21</v>
      </c>
      <c r="B25" s="12" t="s">
        <v>431</v>
      </c>
      <c r="C25" s="9" t="s">
        <v>30</v>
      </c>
      <c r="D25" s="10" t="s">
        <v>31</v>
      </c>
      <c r="E25" s="13" t="s">
        <v>49</v>
      </c>
      <c r="F25" s="11" t="s">
        <v>135</v>
      </c>
      <c r="G25" s="11" t="s">
        <v>428</v>
      </c>
      <c r="H25" s="11" t="s">
        <v>108</v>
      </c>
      <c r="I25" s="11">
        <v>35</v>
      </c>
      <c r="J25" s="11">
        <v>35</v>
      </c>
      <c r="K25" s="11" t="s">
        <v>53</v>
      </c>
      <c r="L25" s="27" t="s">
        <v>54</v>
      </c>
      <c r="M25" s="30" t="s">
        <v>55</v>
      </c>
      <c r="N25" s="30" t="s">
        <v>176</v>
      </c>
      <c r="O25" s="30" t="s">
        <v>137</v>
      </c>
      <c r="P25" s="28">
        <v>0.96</v>
      </c>
      <c r="Q25" s="43">
        <f t="shared" si="0"/>
        <v>1.92</v>
      </c>
      <c r="R25" s="30" t="s">
        <v>111</v>
      </c>
      <c r="S25" s="29">
        <v>4</v>
      </c>
      <c r="T25" s="29">
        <v>0.62</v>
      </c>
      <c r="U25" s="28"/>
      <c r="V25" s="28" t="s">
        <v>163</v>
      </c>
      <c r="W25" s="43">
        <f t="shared" si="1"/>
        <v>0.82</v>
      </c>
      <c r="X25" s="45">
        <v>3</v>
      </c>
      <c r="Y25" s="60" t="s">
        <v>140</v>
      </c>
      <c r="Z25" s="55"/>
      <c r="AA25" s="55"/>
      <c r="AB25" s="55"/>
      <c r="AC25" s="56"/>
    </row>
    <row r="26" ht="20.25" spans="1:29">
      <c r="A26" s="7">
        <v>22</v>
      </c>
      <c r="B26" s="12" t="s">
        <v>432</v>
      </c>
      <c r="C26" s="9" t="s">
        <v>30</v>
      </c>
      <c r="D26" s="10" t="s">
        <v>31</v>
      </c>
      <c r="E26" s="13" t="s">
        <v>49</v>
      </c>
      <c r="F26" s="11" t="s">
        <v>135</v>
      </c>
      <c r="G26" s="11" t="s">
        <v>183</v>
      </c>
      <c r="H26" s="11" t="s">
        <v>52</v>
      </c>
      <c r="I26" s="11">
        <v>35</v>
      </c>
      <c r="J26" s="11">
        <v>39</v>
      </c>
      <c r="K26" s="11" t="s">
        <v>53</v>
      </c>
      <c r="L26" s="27" t="s">
        <v>54</v>
      </c>
      <c r="M26" s="30" t="s">
        <v>55</v>
      </c>
      <c r="N26" s="30" t="s">
        <v>137</v>
      </c>
      <c r="O26" s="30" t="s">
        <v>176</v>
      </c>
      <c r="P26" s="29">
        <v>0.86</v>
      </c>
      <c r="Q26" s="43">
        <f t="shared" si="0"/>
        <v>3.44</v>
      </c>
      <c r="R26" s="30" t="s">
        <v>111</v>
      </c>
      <c r="S26" s="29">
        <v>4</v>
      </c>
      <c r="T26" s="29">
        <v>0.62</v>
      </c>
      <c r="U26" s="28"/>
      <c r="V26" s="28" t="s">
        <v>163</v>
      </c>
      <c r="W26" s="43">
        <f t="shared" si="1"/>
        <v>0.82</v>
      </c>
      <c r="X26" s="45">
        <v>4.65</v>
      </c>
      <c r="Y26" s="60" t="s">
        <v>140</v>
      </c>
      <c r="Z26" s="55"/>
      <c r="AA26" s="55"/>
      <c r="AB26" s="55"/>
      <c r="AC26" s="56"/>
    </row>
    <row r="27" ht="20.25" spans="1:29">
      <c r="A27" s="7">
        <v>23</v>
      </c>
      <c r="B27" s="12" t="s">
        <v>433</v>
      </c>
      <c r="C27" s="9" t="s">
        <v>30</v>
      </c>
      <c r="D27" s="10" t="s">
        <v>31</v>
      </c>
      <c r="E27" s="13" t="s">
        <v>49</v>
      </c>
      <c r="F27" s="11" t="s">
        <v>135</v>
      </c>
      <c r="G27" s="11" t="s">
        <v>183</v>
      </c>
      <c r="H27" s="11" t="s">
        <v>52</v>
      </c>
      <c r="I27" s="11">
        <v>35</v>
      </c>
      <c r="J27" s="11">
        <v>39</v>
      </c>
      <c r="K27" s="11" t="s">
        <v>53</v>
      </c>
      <c r="L27" s="27" t="s">
        <v>54</v>
      </c>
      <c r="M27" s="30" t="s">
        <v>55</v>
      </c>
      <c r="N27" s="30" t="s">
        <v>137</v>
      </c>
      <c r="O27" s="30" t="s">
        <v>176</v>
      </c>
      <c r="P27" s="29">
        <v>0.86</v>
      </c>
      <c r="Q27" s="43">
        <f t="shared" si="0"/>
        <v>3.44</v>
      </c>
      <c r="R27" s="30" t="s">
        <v>111</v>
      </c>
      <c r="S27" s="29">
        <v>4</v>
      </c>
      <c r="T27" s="29">
        <v>0.62</v>
      </c>
      <c r="U27" s="28"/>
      <c r="V27" s="28" t="s">
        <v>163</v>
      </c>
      <c r="W27" s="43">
        <f t="shared" si="1"/>
        <v>0.82</v>
      </c>
      <c r="X27" s="45">
        <v>4.65</v>
      </c>
      <c r="Y27" s="60" t="s">
        <v>140</v>
      </c>
      <c r="Z27" s="55"/>
      <c r="AA27" s="55"/>
      <c r="AB27" s="55"/>
      <c r="AC27" s="56"/>
    </row>
    <row r="28" ht="20.25" spans="1:29">
      <c r="A28" s="7">
        <v>24</v>
      </c>
      <c r="B28" s="12" t="s">
        <v>434</v>
      </c>
      <c r="C28" s="9" t="s">
        <v>30</v>
      </c>
      <c r="D28" s="10" t="s">
        <v>31</v>
      </c>
      <c r="E28" s="13" t="s">
        <v>49</v>
      </c>
      <c r="F28" s="11" t="s">
        <v>135</v>
      </c>
      <c r="G28" s="11" t="s">
        <v>183</v>
      </c>
      <c r="H28" s="11" t="s">
        <v>52</v>
      </c>
      <c r="I28" s="11">
        <v>35</v>
      </c>
      <c r="J28" s="11">
        <v>39</v>
      </c>
      <c r="K28" s="11" t="s">
        <v>53</v>
      </c>
      <c r="L28" s="27" t="s">
        <v>54</v>
      </c>
      <c r="M28" s="30" t="s">
        <v>55</v>
      </c>
      <c r="N28" s="30" t="s">
        <v>137</v>
      </c>
      <c r="O28" s="30" t="s">
        <v>176</v>
      </c>
      <c r="P28" s="29">
        <v>0.86</v>
      </c>
      <c r="Q28" s="43">
        <f t="shared" si="0"/>
        <v>3.44</v>
      </c>
      <c r="R28" s="30" t="s">
        <v>111</v>
      </c>
      <c r="S28" s="29">
        <v>4</v>
      </c>
      <c r="T28" s="29">
        <v>0.62</v>
      </c>
      <c r="U28" s="28"/>
      <c r="V28" s="28" t="s">
        <v>163</v>
      </c>
      <c r="W28" s="43">
        <f t="shared" si="1"/>
        <v>0.82</v>
      </c>
      <c r="X28" s="45">
        <v>4.65</v>
      </c>
      <c r="Y28" s="60" t="s">
        <v>140</v>
      </c>
      <c r="Z28" s="55"/>
      <c r="AA28" s="55"/>
      <c r="AB28" s="55"/>
      <c r="AC28" s="56"/>
    </row>
    <row r="29" ht="20.25" spans="1:29">
      <c r="A29" s="7">
        <v>25</v>
      </c>
      <c r="B29" s="12" t="s">
        <v>435</v>
      </c>
      <c r="C29" s="9" t="s">
        <v>30</v>
      </c>
      <c r="D29" s="10" t="s">
        <v>31</v>
      </c>
      <c r="E29" s="13" t="s">
        <v>49</v>
      </c>
      <c r="F29" s="11" t="s">
        <v>135</v>
      </c>
      <c r="G29" s="11" t="s">
        <v>183</v>
      </c>
      <c r="H29" s="11" t="s">
        <v>52</v>
      </c>
      <c r="I29" s="11">
        <v>37</v>
      </c>
      <c r="J29" s="11">
        <v>40</v>
      </c>
      <c r="K29" s="11" t="s">
        <v>53</v>
      </c>
      <c r="L29" s="27" t="s">
        <v>54</v>
      </c>
      <c r="M29" s="30" t="s">
        <v>55</v>
      </c>
      <c r="N29" s="30" t="s">
        <v>137</v>
      </c>
      <c r="O29" s="30" t="s">
        <v>176</v>
      </c>
      <c r="P29" s="29">
        <v>0.86</v>
      </c>
      <c r="Q29" s="43">
        <f t="shared" si="0"/>
        <v>3.44</v>
      </c>
      <c r="R29" s="30" t="s">
        <v>111</v>
      </c>
      <c r="S29" s="29">
        <v>4</v>
      </c>
      <c r="T29" s="29">
        <v>0.62</v>
      </c>
      <c r="U29" s="28"/>
      <c r="V29" s="28" t="s">
        <v>163</v>
      </c>
      <c r="W29" s="43">
        <f t="shared" si="1"/>
        <v>0.82</v>
      </c>
      <c r="X29" s="45">
        <v>4.65</v>
      </c>
      <c r="Y29" s="60" t="s">
        <v>140</v>
      </c>
      <c r="Z29" s="55"/>
      <c r="AA29" s="55"/>
      <c r="AB29" s="55"/>
      <c r="AC29" s="56"/>
    </row>
    <row r="30" ht="20.25" spans="1:29">
      <c r="A30" s="7">
        <v>26</v>
      </c>
      <c r="B30" s="12" t="s">
        <v>436</v>
      </c>
      <c r="C30" s="9" t="s">
        <v>30</v>
      </c>
      <c r="D30" s="10" t="s">
        <v>31</v>
      </c>
      <c r="E30" s="13" t="s">
        <v>49</v>
      </c>
      <c r="F30" s="11" t="s">
        <v>135</v>
      </c>
      <c r="G30" s="11" t="s">
        <v>183</v>
      </c>
      <c r="H30" s="11" t="s">
        <v>52</v>
      </c>
      <c r="I30" s="11">
        <v>37</v>
      </c>
      <c r="J30" s="11">
        <v>40</v>
      </c>
      <c r="K30" s="11" t="s">
        <v>53</v>
      </c>
      <c r="L30" s="27" t="s">
        <v>54</v>
      </c>
      <c r="M30" s="30" t="s">
        <v>55</v>
      </c>
      <c r="N30" s="30" t="s">
        <v>137</v>
      </c>
      <c r="O30" s="30" t="s">
        <v>176</v>
      </c>
      <c r="P30" s="29">
        <v>0.86</v>
      </c>
      <c r="Q30" s="43">
        <f t="shared" si="0"/>
        <v>3.44</v>
      </c>
      <c r="R30" s="30" t="s">
        <v>111</v>
      </c>
      <c r="S30" s="29">
        <v>4</v>
      </c>
      <c r="T30" s="29">
        <v>0.62</v>
      </c>
      <c r="U30" s="28"/>
      <c r="V30" s="28" t="s">
        <v>163</v>
      </c>
      <c r="W30" s="43">
        <f t="shared" si="1"/>
        <v>0.82</v>
      </c>
      <c r="X30" s="45">
        <v>4.65</v>
      </c>
      <c r="Y30" s="60" t="s">
        <v>140</v>
      </c>
      <c r="Z30" s="55"/>
      <c r="AA30" s="55"/>
      <c r="AB30" s="55"/>
      <c r="AC30" s="56"/>
    </row>
    <row r="31" ht="20.25" spans="1:29">
      <c r="A31" s="14">
        <v>27</v>
      </c>
      <c r="B31" s="15" t="s">
        <v>437</v>
      </c>
      <c r="C31" s="16" t="s">
        <v>30</v>
      </c>
      <c r="D31" s="17" t="s">
        <v>115</v>
      </c>
      <c r="E31" s="9" t="s">
        <v>30</v>
      </c>
      <c r="F31" s="18" t="s">
        <v>438</v>
      </c>
      <c r="G31" s="18" t="s">
        <v>439</v>
      </c>
      <c r="H31" s="18" t="s">
        <v>440</v>
      </c>
      <c r="I31" s="18" t="s">
        <v>441</v>
      </c>
      <c r="J31" s="18" t="s">
        <v>442</v>
      </c>
      <c r="K31" s="18" t="s">
        <v>440</v>
      </c>
      <c r="L31" s="18"/>
      <c r="M31" s="31" t="s">
        <v>55</v>
      </c>
      <c r="N31" s="32">
        <v>4</v>
      </c>
      <c r="O31" s="33">
        <v>6</v>
      </c>
      <c r="P31" s="34">
        <v>1.15</v>
      </c>
      <c r="Q31" s="48">
        <f t="shared" si="0"/>
        <v>6.9</v>
      </c>
      <c r="R31" s="31" t="s">
        <v>111</v>
      </c>
      <c r="S31" s="31">
        <v>4</v>
      </c>
      <c r="T31" s="49">
        <v>0.75</v>
      </c>
      <c r="U31" s="50"/>
      <c r="V31" s="51">
        <v>0.24</v>
      </c>
      <c r="W31" s="48">
        <f t="shared" si="1"/>
        <v>0.99</v>
      </c>
      <c r="X31" s="52">
        <v>8.6</v>
      </c>
      <c r="Y31" s="61" t="s">
        <v>259</v>
      </c>
      <c r="Z31" s="55"/>
      <c r="AA31" s="55"/>
      <c r="AB31" s="55"/>
      <c r="AC31" s="56"/>
    </row>
    <row r="32" ht="20.25" spans="1:29">
      <c r="A32" s="14">
        <v>28</v>
      </c>
      <c r="B32" s="15" t="s">
        <v>444</v>
      </c>
      <c r="C32" s="16" t="s">
        <v>30</v>
      </c>
      <c r="D32" s="17" t="s">
        <v>115</v>
      </c>
      <c r="E32" s="9" t="s">
        <v>30</v>
      </c>
      <c r="F32" s="18" t="s">
        <v>438</v>
      </c>
      <c r="G32" s="18" t="s">
        <v>439</v>
      </c>
      <c r="H32" s="18" t="s">
        <v>440</v>
      </c>
      <c r="I32" s="18" t="s">
        <v>441</v>
      </c>
      <c r="J32" s="18" t="s">
        <v>442</v>
      </c>
      <c r="K32" s="18" t="s">
        <v>440</v>
      </c>
      <c r="L32" s="18"/>
      <c r="M32" s="31" t="s">
        <v>55</v>
      </c>
      <c r="N32" s="32">
        <v>4</v>
      </c>
      <c r="O32" s="33">
        <v>6</v>
      </c>
      <c r="P32" s="34">
        <v>1.15</v>
      </c>
      <c r="Q32" s="48">
        <f t="shared" si="0"/>
        <v>6.9</v>
      </c>
      <c r="R32" s="31" t="s">
        <v>111</v>
      </c>
      <c r="S32" s="31">
        <v>4</v>
      </c>
      <c r="T32" s="50">
        <v>0.75</v>
      </c>
      <c r="U32" s="50"/>
      <c r="V32" s="51">
        <v>0.24</v>
      </c>
      <c r="W32" s="48">
        <f t="shared" si="1"/>
        <v>0.99</v>
      </c>
      <c r="X32" s="52">
        <v>8.6</v>
      </c>
      <c r="Y32" s="61" t="s">
        <v>259</v>
      </c>
      <c r="Z32" s="55"/>
      <c r="AA32" s="55"/>
      <c r="AB32" s="55"/>
      <c r="AC32" s="56"/>
    </row>
    <row r="33" ht="20.25" spans="1:29">
      <c r="A33" s="14">
        <v>29</v>
      </c>
      <c r="B33" s="15" t="s">
        <v>445</v>
      </c>
      <c r="C33" s="16" t="s">
        <v>30</v>
      </c>
      <c r="D33" s="17" t="s">
        <v>115</v>
      </c>
      <c r="E33" s="9" t="s">
        <v>30</v>
      </c>
      <c r="F33" s="18" t="s">
        <v>438</v>
      </c>
      <c r="G33" s="18" t="s">
        <v>439</v>
      </c>
      <c r="H33" s="18" t="s">
        <v>440</v>
      </c>
      <c r="I33" s="18" t="s">
        <v>441</v>
      </c>
      <c r="J33" s="18" t="s">
        <v>442</v>
      </c>
      <c r="K33" s="18" t="s">
        <v>440</v>
      </c>
      <c r="L33" s="18"/>
      <c r="M33" s="31" t="s">
        <v>55</v>
      </c>
      <c r="N33" s="32">
        <v>4</v>
      </c>
      <c r="O33" s="33">
        <v>6</v>
      </c>
      <c r="P33" s="34">
        <v>1.15</v>
      </c>
      <c r="Q33" s="48">
        <f t="shared" si="0"/>
        <v>6.9</v>
      </c>
      <c r="R33" s="31" t="s">
        <v>111</v>
      </c>
      <c r="S33" s="31">
        <v>4</v>
      </c>
      <c r="T33" s="49">
        <v>0.75</v>
      </c>
      <c r="U33" s="50"/>
      <c r="V33" s="51">
        <v>0.24</v>
      </c>
      <c r="W33" s="48">
        <f t="shared" si="1"/>
        <v>0.99</v>
      </c>
      <c r="X33" s="52">
        <v>8.6</v>
      </c>
      <c r="Y33" s="61" t="s">
        <v>259</v>
      </c>
      <c r="Z33" s="55"/>
      <c r="AA33" s="55"/>
      <c r="AB33" s="55"/>
      <c r="AC33" s="56"/>
    </row>
    <row r="34" ht="20.25" spans="1:29">
      <c r="A34" s="14">
        <v>30</v>
      </c>
      <c r="B34" s="15" t="s">
        <v>446</v>
      </c>
      <c r="C34" s="16" t="s">
        <v>30</v>
      </c>
      <c r="D34" s="17" t="s">
        <v>115</v>
      </c>
      <c r="E34" s="9" t="s">
        <v>30</v>
      </c>
      <c r="F34" s="18" t="s">
        <v>438</v>
      </c>
      <c r="G34" s="18" t="s">
        <v>439</v>
      </c>
      <c r="H34" s="18" t="s">
        <v>440</v>
      </c>
      <c r="I34" s="18" t="s">
        <v>441</v>
      </c>
      <c r="J34" s="18" t="s">
        <v>442</v>
      </c>
      <c r="K34" s="18" t="s">
        <v>440</v>
      </c>
      <c r="L34" s="18"/>
      <c r="M34" s="31" t="s">
        <v>55</v>
      </c>
      <c r="N34" s="32">
        <v>4</v>
      </c>
      <c r="O34" s="33">
        <v>6</v>
      </c>
      <c r="P34" s="34">
        <v>1.15</v>
      </c>
      <c r="Q34" s="48">
        <f t="shared" si="0"/>
        <v>6.9</v>
      </c>
      <c r="R34" s="31" t="s">
        <v>111</v>
      </c>
      <c r="S34" s="31">
        <v>4</v>
      </c>
      <c r="T34" s="50">
        <v>0.75</v>
      </c>
      <c r="U34" s="50"/>
      <c r="V34" s="51">
        <v>0.24</v>
      </c>
      <c r="W34" s="48">
        <f t="shared" si="1"/>
        <v>0.99</v>
      </c>
      <c r="X34" s="52">
        <v>8.6</v>
      </c>
      <c r="Y34" s="62" t="s">
        <v>259</v>
      </c>
      <c r="Z34" s="55"/>
      <c r="AA34" s="55"/>
      <c r="AB34" s="55"/>
      <c r="AC34" s="56"/>
    </row>
    <row r="35" ht="20.25" spans="1:29">
      <c r="A35" s="14">
        <v>31</v>
      </c>
      <c r="B35" s="15" t="s">
        <v>447</v>
      </c>
      <c r="C35" s="16" t="s">
        <v>30</v>
      </c>
      <c r="D35" s="17" t="s">
        <v>115</v>
      </c>
      <c r="E35" s="9" t="s">
        <v>30</v>
      </c>
      <c r="F35" s="18" t="s">
        <v>438</v>
      </c>
      <c r="G35" s="18" t="s">
        <v>439</v>
      </c>
      <c r="H35" s="18" t="s">
        <v>440</v>
      </c>
      <c r="I35" s="18" t="s">
        <v>441</v>
      </c>
      <c r="J35" s="18" t="s">
        <v>442</v>
      </c>
      <c r="K35" s="18" t="s">
        <v>440</v>
      </c>
      <c r="L35" s="18"/>
      <c r="M35" s="31" t="s">
        <v>55</v>
      </c>
      <c r="N35" s="32">
        <v>4</v>
      </c>
      <c r="O35" s="33">
        <v>5</v>
      </c>
      <c r="P35" s="34">
        <v>1.15</v>
      </c>
      <c r="Q35" s="48">
        <f t="shared" si="0"/>
        <v>5.75</v>
      </c>
      <c r="R35" s="31" t="s">
        <v>111</v>
      </c>
      <c r="S35" s="31">
        <v>4</v>
      </c>
      <c r="T35" s="50">
        <v>0.75</v>
      </c>
      <c r="U35" s="50"/>
      <c r="V35" s="51">
        <v>0.24</v>
      </c>
      <c r="W35" s="48">
        <f t="shared" si="1"/>
        <v>0.99</v>
      </c>
      <c r="X35" s="52">
        <v>7.35</v>
      </c>
      <c r="Y35" s="61" t="s">
        <v>259</v>
      </c>
      <c r="Z35" s="55"/>
      <c r="AA35" s="55"/>
      <c r="AB35" s="55"/>
      <c r="AC35" s="56"/>
    </row>
    <row r="36" ht="20.25" spans="1:29">
      <c r="A36" s="14">
        <v>32</v>
      </c>
      <c r="B36" s="15" t="s">
        <v>448</v>
      </c>
      <c r="C36" s="16" t="s">
        <v>30</v>
      </c>
      <c r="D36" s="17" t="s">
        <v>115</v>
      </c>
      <c r="E36" s="9" t="s">
        <v>30</v>
      </c>
      <c r="F36" s="18" t="s">
        <v>438</v>
      </c>
      <c r="G36" s="18" t="s">
        <v>439</v>
      </c>
      <c r="H36" s="18" t="s">
        <v>440</v>
      </c>
      <c r="I36" s="18" t="s">
        <v>441</v>
      </c>
      <c r="J36" s="18" t="s">
        <v>442</v>
      </c>
      <c r="K36" s="18" t="s">
        <v>440</v>
      </c>
      <c r="L36" s="18"/>
      <c r="M36" s="31" t="s">
        <v>55</v>
      </c>
      <c r="N36" s="32">
        <v>4</v>
      </c>
      <c r="O36" s="33">
        <v>5</v>
      </c>
      <c r="P36" s="34">
        <v>1.15</v>
      </c>
      <c r="Q36" s="48">
        <f t="shared" si="0"/>
        <v>5.75</v>
      </c>
      <c r="R36" s="31" t="s">
        <v>111</v>
      </c>
      <c r="S36" s="31">
        <v>4</v>
      </c>
      <c r="T36" s="49">
        <v>0.75</v>
      </c>
      <c r="U36" s="50"/>
      <c r="V36" s="51">
        <v>0.24</v>
      </c>
      <c r="W36" s="48">
        <f t="shared" si="1"/>
        <v>0.99</v>
      </c>
      <c r="X36" s="52">
        <v>7.35</v>
      </c>
      <c r="Y36" s="61" t="s">
        <v>259</v>
      </c>
      <c r="Z36" s="55"/>
      <c r="AA36" s="55"/>
      <c r="AB36" s="55"/>
      <c r="AC36" s="56"/>
    </row>
    <row r="37" ht="20.25" spans="1:29">
      <c r="A37" s="14">
        <v>33</v>
      </c>
      <c r="B37" s="15" t="s">
        <v>449</v>
      </c>
      <c r="C37" s="16" t="s">
        <v>30</v>
      </c>
      <c r="D37" s="17" t="s">
        <v>115</v>
      </c>
      <c r="E37" s="9" t="s">
        <v>30</v>
      </c>
      <c r="F37" s="18" t="s">
        <v>438</v>
      </c>
      <c r="G37" s="18" t="s">
        <v>439</v>
      </c>
      <c r="H37" s="18" t="s">
        <v>440</v>
      </c>
      <c r="I37" s="18" t="s">
        <v>441</v>
      </c>
      <c r="J37" s="18" t="s">
        <v>442</v>
      </c>
      <c r="K37" s="18" t="s">
        <v>440</v>
      </c>
      <c r="L37" s="18"/>
      <c r="M37" s="31" t="s">
        <v>55</v>
      </c>
      <c r="N37" s="32">
        <v>4</v>
      </c>
      <c r="O37" s="33">
        <v>5</v>
      </c>
      <c r="P37" s="34">
        <v>1.15</v>
      </c>
      <c r="Q37" s="48">
        <f t="shared" si="0"/>
        <v>5.75</v>
      </c>
      <c r="R37" s="31" t="s">
        <v>111</v>
      </c>
      <c r="S37" s="31">
        <v>4</v>
      </c>
      <c r="T37" s="50">
        <v>0.75</v>
      </c>
      <c r="U37" s="50"/>
      <c r="V37" s="51">
        <v>0.24</v>
      </c>
      <c r="W37" s="48">
        <f t="shared" si="1"/>
        <v>0.99</v>
      </c>
      <c r="X37" s="52">
        <v>7.35</v>
      </c>
      <c r="Y37" s="61" t="s">
        <v>259</v>
      </c>
      <c r="Z37" s="55"/>
      <c r="AA37" s="55"/>
      <c r="AB37" s="55"/>
      <c r="AC37" s="56"/>
    </row>
    <row r="38" ht="20.25" spans="1:29">
      <c r="A38" s="14">
        <v>34</v>
      </c>
      <c r="B38" s="15" t="s">
        <v>450</v>
      </c>
      <c r="C38" s="16" t="s">
        <v>30</v>
      </c>
      <c r="D38" s="17" t="s">
        <v>115</v>
      </c>
      <c r="E38" s="9" t="s">
        <v>30</v>
      </c>
      <c r="F38" s="18" t="s">
        <v>438</v>
      </c>
      <c r="G38" s="18" t="s">
        <v>439</v>
      </c>
      <c r="H38" s="18" t="s">
        <v>440</v>
      </c>
      <c r="I38" s="18" t="s">
        <v>441</v>
      </c>
      <c r="J38" s="18" t="s">
        <v>442</v>
      </c>
      <c r="K38" s="18" t="s">
        <v>440</v>
      </c>
      <c r="L38" s="18"/>
      <c r="M38" s="31" t="s">
        <v>55</v>
      </c>
      <c r="N38" s="32">
        <v>4</v>
      </c>
      <c r="O38" s="33">
        <v>5</v>
      </c>
      <c r="P38" s="34">
        <v>1.15</v>
      </c>
      <c r="Q38" s="48">
        <f t="shared" si="0"/>
        <v>5.75</v>
      </c>
      <c r="R38" s="31" t="s">
        <v>111</v>
      </c>
      <c r="S38" s="31">
        <v>4</v>
      </c>
      <c r="T38" s="49">
        <v>0.75</v>
      </c>
      <c r="U38" s="50"/>
      <c r="V38" s="51">
        <v>0.24</v>
      </c>
      <c r="W38" s="48">
        <f t="shared" si="1"/>
        <v>0.99</v>
      </c>
      <c r="X38" s="52">
        <v>7.35</v>
      </c>
      <c r="Y38" s="61" t="s">
        <v>259</v>
      </c>
      <c r="Z38" s="55"/>
      <c r="AA38" s="55"/>
      <c r="AB38" s="55"/>
      <c r="AC38" s="56"/>
    </row>
    <row r="39" ht="20.25" spans="1:29">
      <c r="A39" s="7">
        <v>35</v>
      </c>
      <c r="B39" s="19" t="s">
        <v>451</v>
      </c>
      <c r="C39" s="9" t="s">
        <v>30</v>
      </c>
      <c r="D39" s="10" t="s">
        <v>31</v>
      </c>
      <c r="E39" s="20" t="s">
        <v>49</v>
      </c>
      <c r="F39" s="21" t="s">
        <v>135</v>
      </c>
      <c r="G39" s="20" t="s">
        <v>452</v>
      </c>
      <c r="H39" s="20" t="s">
        <v>108</v>
      </c>
      <c r="I39" s="20">
        <v>28</v>
      </c>
      <c r="J39" s="20">
        <v>29</v>
      </c>
      <c r="K39" s="20" t="s">
        <v>52</v>
      </c>
      <c r="L39" s="20" t="s">
        <v>453</v>
      </c>
      <c r="M39" s="20" t="s">
        <v>55</v>
      </c>
      <c r="N39" s="10">
        <v>2</v>
      </c>
      <c r="O39" s="10">
        <v>4</v>
      </c>
      <c r="P39" s="35">
        <v>0.86</v>
      </c>
      <c r="Q39" s="43">
        <f t="shared" si="0"/>
        <v>3.44</v>
      </c>
      <c r="R39" s="53" t="s">
        <v>111</v>
      </c>
      <c r="S39" s="53">
        <v>4</v>
      </c>
      <c r="T39" s="35">
        <v>0.62</v>
      </c>
      <c r="U39" s="29"/>
      <c r="V39" s="35">
        <v>0.2</v>
      </c>
      <c r="W39" s="43">
        <f t="shared" si="1"/>
        <v>0.82</v>
      </c>
      <c r="X39" s="45">
        <v>4.65</v>
      </c>
      <c r="Y39" s="19" t="s">
        <v>454</v>
      </c>
      <c r="Z39" s="55"/>
      <c r="AA39" s="55"/>
      <c r="AB39" s="55"/>
      <c r="AC39" s="56"/>
    </row>
    <row r="40" ht="20.25" spans="1:29">
      <c r="A40" s="7">
        <v>36</v>
      </c>
      <c r="B40" s="19" t="s">
        <v>455</v>
      </c>
      <c r="C40" s="9" t="s">
        <v>30</v>
      </c>
      <c r="D40" s="10" t="s">
        <v>31</v>
      </c>
      <c r="E40" s="20" t="s">
        <v>49</v>
      </c>
      <c r="F40" s="21" t="s">
        <v>135</v>
      </c>
      <c r="G40" s="20" t="s">
        <v>452</v>
      </c>
      <c r="H40" s="20" t="s">
        <v>108</v>
      </c>
      <c r="I40" s="20">
        <v>28</v>
      </c>
      <c r="J40" s="20">
        <v>29</v>
      </c>
      <c r="K40" s="20" t="s">
        <v>52</v>
      </c>
      <c r="L40" s="20" t="s">
        <v>453</v>
      </c>
      <c r="M40" s="20" t="s">
        <v>55</v>
      </c>
      <c r="N40" s="10">
        <v>2</v>
      </c>
      <c r="O40" s="10">
        <v>4</v>
      </c>
      <c r="P40" s="35">
        <v>0.86</v>
      </c>
      <c r="Q40" s="43">
        <f t="shared" si="0"/>
        <v>3.44</v>
      </c>
      <c r="R40" s="53" t="s">
        <v>111</v>
      </c>
      <c r="S40" s="53">
        <v>4</v>
      </c>
      <c r="T40" s="35">
        <v>0.62</v>
      </c>
      <c r="U40" s="29"/>
      <c r="V40" s="35">
        <v>0.2</v>
      </c>
      <c r="W40" s="43">
        <f t="shared" si="1"/>
        <v>0.82</v>
      </c>
      <c r="X40" s="45">
        <v>4.65</v>
      </c>
      <c r="Y40" s="19" t="s">
        <v>454</v>
      </c>
      <c r="Z40" s="55"/>
      <c r="AA40" s="55"/>
      <c r="AB40" s="55"/>
      <c r="AC40" s="56"/>
    </row>
    <row r="41" ht="20.25" spans="1:29">
      <c r="A41" s="7">
        <v>37</v>
      </c>
      <c r="B41" s="19" t="s">
        <v>456</v>
      </c>
      <c r="C41" s="9" t="s">
        <v>30</v>
      </c>
      <c r="D41" s="10" t="s">
        <v>31</v>
      </c>
      <c r="E41" s="20" t="s">
        <v>49</v>
      </c>
      <c r="F41" s="21" t="s">
        <v>135</v>
      </c>
      <c r="G41" s="20" t="s">
        <v>452</v>
      </c>
      <c r="H41" s="20" t="s">
        <v>108</v>
      </c>
      <c r="I41" s="20">
        <v>28</v>
      </c>
      <c r="J41" s="20">
        <v>29</v>
      </c>
      <c r="K41" s="20" t="s">
        <v>52</v>
      </c>
      <c r="L41" s="20" t="s">
        <v>453</v>
      </c>
      <c r="M41" s="20" t="s">
        <v>55</v>
      </c>
      <c r="N41" s="10">
        <v>2</v>
      </c>
      <c r="O41" s="10">
        <v>4</v>
      </c>
      <c r="P41" s="35">
        <v>0.86</v>
      </c>
      <c r="Q41" s="43">
        <f t="shared" si="0"/>
        <v>3.44</v>
      </c>
      <c r="R41" s="53" t="s">
        <v>111</v>
      </c>
      <c r="S41" s="53">
        <v>4</v>
      </c>
      <c r="T41" s="35">
        <v>0.62</v>
      </c>
      <c r="U41" s="29"/>
      <c r="V41" s="35">
        <v>0.2</v>
      </c>
      <c r="W41" s="43">
        <f t="shared" si="1"/>
        <v>0.82</v>
      </c>
      <c r="X41" s="45">
        <v>4.65</v>
      </c>
      <c r="Y41" s="19" t="s">
        <v>454</v>
      </c>
      <c r="Z41" s="55"/>
      <c r="AA41" s="55"/>
      <c r="AB41" s="55"/>
      <c r="AC41" s="56"/>
    </row>
    <row r="42" ht="20.25" spans="1:29">
      <c r="A42" s="7">
        <v>38</v>
      </c>
      <c r="B42" s="19" t="s">
        <v>457</v>
      </c>
      <c r="C42" s="9" t="s">
        <v>30</v>
      </c>
      <c r="D42" s="10" t="s">
        <v>31</v>
      </c>
      <c r="E42" s="20" t="s">
        <v>49</v>
      </c>
      <c r="F42" s="21" t="s">
        <v>135</v>
      </c>
      <c r="G42" s="20" t="s">
        <v>452</v>
      </c>
      <c r="H42" s="20" t="s">
        <v>108</v>
      </c>
      <c r="I42" s="20">
        <v>28</v>
      </c>
      <c r="J42" s="20">
        <v>29</v>
      </c>
      <c r="K42" s="20" t="s">
        <v>52</v>
      </c>
      <c r="L42" s="20" t="s">
        <v>453</v>
      </c>
      <c r="M42" s="20" t="s">
        <v>55</v>
      </c>
      <c r="N42" s="10">
        <v>2</v>
      </c>
      <c r="O42" s="10">
        <v>4</v>
      </c>
      <c r="P42" s="35">
        <v>0.86</v>
      </c>
      <c r="Q42" s="43">
        <f t="shared" si="0"/>
        <v>3.44</v>
      </c>
      <c r="R42" s="53" t="s">
        <v>111</v>
      </c>
      <c r="S42" s="53">
        <v>4</v>
      </c>
      <c r="T42" s="35">
        <v>0.62</v>
      </c>
      <c r="U42" s="29"/>
      <c r="V42" s="35">
        <v>0.2</v>
      </c>
      <c r="W42" s="43">
        <f t="shared" si="1"/>
        <v>0.82</v>
      </c>
      <c r="X42" s="45">
        <v>4.65</v>
      </c>
      <c r="Y42" s="19" t="s">
        <v>454</v>
      </c>
      <c r="Z42" s="55"/>
      <c r="AA42" s="55"/>
      <c r="AB42" s="55"/>
      <c r="AC42" s="56"/>
    </row>
    <row r="43" ht="20.25" spans="1:29">
      <c r="A43" s="7">
        <v>39</v>
      </c>
      <c r="B43" s="19" t="s">
        <v>458</v>
      </c>
      <c r="C43" s="9" t="s">
        <v>30</v>
      </c>
      <c r="D43" s="10" t="s">
        <v>31</v>
      </c>
      <c r="E43" s="20" t="s">
        <v>49</v>
      </c>
      <c r="F43" s="21" t="s">
        <v>135</v>
      </c>
      <c r="G43" s="20" t="s">
        <v>452</v>
      </c>
      <c r="H43" s="20" t="s">
        <v>108</v>
      </c>
      <c r="I43" s="20">
        <v>28</v>
      </c>
      <c r="J43" s="20">
        <v>29</v>
      </c>
      <c r="K43" s="20" t="s">
        <v>52</v>
      </c>
      <c r="L43" s="20" t="s">
        <v>453</v>
      </c>
      <c r="M43" s="20" t="s">
        <v>55</v>
      </c>
      <c r="N43" s="10">
        <v>2</v>
      </c>
      <c r="O43" s="10">
        <v>4</v>
      </c>
      <c r="P43" s="35">
        <v>0.86</v>
      </c>
      <c r="Q43" s="43">
        <f t="shared" si="0"/>
        <v>3.44</v>
      </c>
      <c r="R43" s="53" t="s">
        <v>111</v>
      </c>
      <c r="S43" s="10">
        <v>8</v>
      </c>
      <c r="T43" s="35">
        <v>0.62</v>
      </c>
      <c r="U43" s="29"/>
      <c r="V43" s="35">
        <v>0.2</v>
      </c>
      <c r="W43" s="43">
        <f t="shared" si="1"/>
        <v>0.82</v>
      </c>
      <c r="X43" s="45">
        <v>4.65</v>
      </c>
      <c r="Y43" s="19" t="s">
        <v>454</v>
      </c>
      <c r="Z43" s="55"/>
      <c r="AA43" s="55"/>
      <c r="AB43" s="55"/>
      <c r="AC43" s="56"/>
    </row>
    <row r="44" ht="20.25" spans="1:29">
      <c r="A44" s="7">
        <v>40</v>
      </c>
      <c r="B44" s="19" t="s">
        <v>459</v>
      </c>
      <c r="C44" s="9" t="s">
        <v>30</v>
      </c>
      <c r="D44" s="10" t="s">
        <v>31</v>
      </c>
      <c r="E44" s="20" t="s">
        <v>49</v>
      </c>
      <c r="F44" s="21" t="s">
        <v>135</v>
      </c>
      <c r="G44" s="20" t="s">
        <v>452</v>
      </c>
      <c r="H44" s="20" t="s">
        <v>108</v>
      </c>
      <c r="I44" s="20">
        <v>28</v>
      </c>
      <c r="J44" s="20">
        <v>29</v>
      </c>
      <c r="K44" s="20" t="s">
        <v>52</v>
      </c>
      <c r="L44" s="20" t="s">
        <v>453</v>
      </c>
      <c r="M44" s="20" t="s">
        <v>55</v>
      </c>
      <c r="N44" s="10">
        <v>2</v>
      </c>
      <c r="O44" s="10">
        <v>4</v>
      </c>
      <c r="P44" s="35">
        <v>0.86</v>
      </c>
      <c r="Q44" s="43">
        <f t="shared" si="0"/>
        <v>3.44</v>
      </c>
      <c r="R44" s="53" t="s">
        <v>111</v>
      </c>
      <c r="S44" s="10">
        <v>8</v>
      </c>
      <c r="T44" s="35">
        <v>0.62</v>
      </c>
      <c r="U44" s="29"/>
      <c r="V44" s="35">
        <v>0.2</v>
      </c>
      <c r="W44" s="43">
        <f t="shared" si="1"/>
        <v>0.82</v>
      </c>
      <c r="X44" s="45">
        <v>4.65</v>
      </c>
      <c r="Y44" s="19" t="s">
        <v>454</v>
      </c>
      <c r="Z44" s="55"/>
      <c r="AA44" s="55"/>
      <c r="AB44" s="55"/>
      <c r="AC44" s="56"/>
    </row>
    <row r="45" ht="20.25" spans="1:29">
      <c r="A45" s="7">
        <v>41</v>
      </c>
      <c r="B45" s="19" t="s">
        <v>460</v>
      </c>
      <c r="C45" s="9" t="s">
        <v>30</v>
      </c>
      <c r="D45" s="10" t="s">
        <v>31</v>
      </c>
      <c r="E45" s="20" t="s">
        <v>49</v>
      </c>
      <c r="F45" s="21" t="s">
        <v>135</v>
      </c>
      <c r="G45" s="20" t="s">
        <v>452</v>
      </c>
      <c r="H45" s="20" t="s">
        <v>108</v>
      </c>
      <c r="I45" s="20">
        <v>28</v>
      </c>
      <c r="J45" s="20">
        <v>29</v>
      </c>
      <c r="K45" s="20" t="s">
        <v>52</v>
      </c>
      <c r="L45" s="20" t="s">
        <v>453</v>
      </c>
      <c r="M45" s="20" t="s">
        <v>55</v>
      </c>
      <c r="N45" s="10">
        <v>2</v>
      </c>
      <c r="O45" s="10">
        <v>4</v>
      </c>
      <c r="P45" s="35">
        <v>0.86</v>
      </c>
      <c r="Q45" s="43">
        <f t="shared" si="0"/>
        <v>3.44</v>
      </c>
      <c r="R45" s="53" t="s">
        <v>111</v>
      </c>
      <c r="S45" s="10">
        <v>8</v>
      </c>
      <c r="T45" s="35">
        <v>0.62</v>
      </c>
      <c r="U45" s="29"/>
      <c r="V45" s="35">
        <v>0.2</v>
      </c>
      <c r="W45" s="43">
        <f t="shared" si="1"/>
        <v>0.82</v>
      </c>
      <c r="X45" s="45">
        <v>4.65</v>
      </c>
      <c r="Y45" s="19" t="s">
        <v>454</v>
      </c>
      <c r="Z45" s="55"/>
      <c r="AA45" s="55"/>
      <c r="AB45" s="55"/>
      <c r="AC45" s="56"/>
    </row>
    <row r="46" ht="20.25" spans="1:29">
      <c r="A46" s="7">
        <v>42</v>
      </c>
      <c r="B46" s="19" t="s">
        <v>461</v>
      </c>
      <c r="C46" s="9" t="s">
        <v>30</v>
      </c>
      <c r="D46" s="10" t="s">
        <v>31</v>
      </c>
      <c r="E46" s="20" t="s">
        <v>49</v>
      </c>
      <c r="F46" s="21" t="s">
        <v>135</v>
      </c>
      <c r="G46" s="20" t="s">
        <v>452</v>
      </c>
      <c r="H46" s="20" t="s">
        <v>108</v>
      </c>
      <c r="I46" s="20">
        <v>28</v>
      </c>
      <c r="J46" s="20">
        <v>29</v>
      </c>
      <c r="K46" s="20" t="s">
        <v>52</v>
      </c>
      <c r="L46" s="20" t="s">
        <v>453</v>
      </c>
      <c r="M46" s="20" t="s">
        <v>55</v>
      </c>
      <c r="N46" s="10">
        <v>2</v>
      </c>
      <c r="O46" s="10">
        <v>4</v>
      </c>
      <c r="P46" s="35">
        <v>0.86</v>
      </c>
      <c r="Q46" s="43">
        <f t="shared" si="0"/>
        <v>3.44</v>
      </c>
      <c r="R46" s="53" t="s">
        <v>111</v>
      </c>
      <c r="S46" s="10">
        <v>8</v>
      </c>
      <c r="T46" s="35">
        <v>0.62</v>
      </c>
      <c r="U46" s="29"/>
      <c r="V46" s="35">
        <v>0.2</v>
      </c>
      <c r="W46" s="43">
        <f t="shared" si="1"/>
        <v>0.82</v>
      </c>
      <c r="X46" s="45">
        <v>4.65</v>
      </c>
      <c r="Y46" s="19" t="s">
        <v>454</v>
      </c>
      <c r="Z46" s="55"/>
      <c r="AA46" s="55"/>
      <c r="AB46" s="55"/>
      <c r="AC46" s="56"/>
    </row>
    <row r="47" ht="20.25" spans="1:29">
      <c r="A47" s="7">
        <v>43</v>
      </c>
      <c r="B47" s="22" t="s">
        <v>462</v>
      </c>
      <c r="C47" s="9" t="s">
        <v>30</v>
      </c>
      <c r="D47" s="10" t="s">
        <v>31</v>
      </c>
      <c r="E47" s="10" t="s">
        <v>49</v>
      </c>
      <c r="F47" s="11" t="s">
        <v>50</v>
      </c>
      <c r="G47" s="10" t="s">
        <v>463</v>
      </c>
      <c r="H47" s="10" t="s">
        <v>418</v>
      </c>
      <c r="I47" s="10">
        <v>23</v>
      </c>
      <c r="J47" s="10">
        <v>29</v>
      </c>
      <c r="K47" s="10" t="s">
        <v>53</v>
      </c>
      <c r="L47" s="10" t="s">
        <v>54</v>
      </c>
      <c r="M47" s="10" t="s">
        <v>55</v>
      </c>
      <c r="N47" s="11">
        <v>2</v>
      </c>
      <c r="O47" s="11">
        <v>4</v>
      </c>
      <c r="P47" s="28">
        <v>0.86</v>
      </c>
      <c r="Q47" s="43">
        <f t="shared" si="0"/>
        <v>3.44</v>
      </c>
      <c r="R47" s="53" t="s">
        <v>111</v>
      </c>
      <c r="S47" s="11">
        <v>5</v>
      </c>
      <c r="T47" s="28">
        <v>0.634</v>
      </c>
      <c r="U47" s="28">
        <v>0.2</v>
      </c>
      <c r="V47" s="28"/>
      <c r="W47" s="43">
        <f t="shared" si="1"/>
        <v>0.834</v>
      </c>
      <c r="X47" s="45">
        <v>4.65</v>
      </c>
      <c r="Y47" s="8" t="s">
        <v>56</v>
      </c>
      <c r="Z47" s="55"/>
      <c r="AA47" s="55"/>
      <c r="AB47" s="55"/>
      <c r="AC47" s="56"/>
    </row>
    <row r="48" ht="20.25" spans="1:29">
      <c r="A48" s="7">
        <v>44</v>
      </c>
      <c r="B48" s="22" t="s">
        <v>464</v>
      </c>
      <c r="C48" s="9" t="s">
        <v>30</v>
      </c>
      <c r="D48" s="10" t="s">
        <v>31</v>
      </c>
      <c r="E48" s="10" t="s">
        <v>49</v>
      </c>
      <c r="F48" s="11" t="s">
        <v>50</v>
      </c>
      <c r="G48" s="10" t="s">
        <v>463</v>
      </c>
      <c r="H48" s="10" t="s">
        <v>418</v>
      </c>
      <c r="I48" s="10">
        <v>23</v>
      </c>
      <c r="J48" s="10">
        <v>29</v>
      </c>
      <c r="K48" s="10" t="s">
        <v>53</v>
      </c>
      <c r="L48" s="10" t="s">
        <v>54</v>
      </c>
      <c r="M48" s="10" t="s">
        <v>55</v>
      </c>
      <c r="N48" s="11">
        <v>2</v>
      </c>
      <c r="O48" s="11">
        <v>4</v>
      </c>
      <c r="P48" s="28">
        <v>0.86</v>
      </c>
      <c r="Q48" s="43">
        <f t="shared" si="0"/>
        <v>3.44</v>
      </c>
      <c r="R48" s="53" t="s">
        <v>111</v>
      </c>
      <c r="S48" s="11">
        <v>5</v>
      </c>
      <c r="T48" s="28">
        <v>0.634</v>
      </c>
      <c r="U48" s="28">
        <v>0.2</v>
      </c>
      <c r="V48" s="28"/>
      <c r="W48" s="43">
        <f t="shared" si="1"/>
        <v>0.834</v>
      </c>
      <c r="X48" s="45">
        <v>4.65</v>
      </c>
      <c r="Y48" s="8" t="s">
        <v>56</v>
      </c>
      <c r="Z48" s="55"/>
      <c r="AA48" s="55"/>
      <c r="AB48" s="55"/>
      <c r="AC48" s="56"/>
    </row>
    <row r="49" ht="20.25" spans="1:29">
      <c r="A49" s="7">
        <v>45</v>
      </c>
      <c r="B49" s="22" t="s">
        <v>465</v>
      </c>
      <c r="C49" s="9" t="s">
        <v>30</v>
      </c>
      <c r="D49" s="10" t="s">
        <v>31</v>
      </c>
      <c r="E49" s="10" t="s">
        <v>49</v>
      </c>
      <c r="F49" s="11" t="s">
        <v>50</v>
      </c>
      <c r="G49" s="10" t="s">
        <v>463</v>
      </c>
      <c r="H49" s="10" t="s">
        <v>418</v>
      </c>
      <c r="I49" s="10">
        <v>23</v>
      </c>
      <c r="J49" s="10">
        <v>29</v>
      </c>
      <c r="K49" s="10" t="s">
        <v>53</v>
      </c>
      <c r="L49" s="10" t="s">
        <v>54</v>
      </c>
      <c r="M49" s="10" t="s">
        <v>55</v>
      </c>
      <c r="N49" s="11">
        <v>2</v>
      </c>
      <c r="O49" s="11">
        <v>4</v>
      </c>
      <c r="P49" s="28">
        <v>0.86</v>
      </c>
      <c r="Q49" s="43">
        <f t="shared" si="0"/>
        <v>3.44</v>
      </c>
      <c r="R49" s="53" t="s">
        <v>111</v>
      </c>
      <c r="S49" s="11">
        <v>5</v>
      </c>
      <c r="T49" s="28">
        <v>0.634</v>
      </c>
      <c r="U49" s="28">
        <v>0.2</v>
      </c>
      <c r="V49" s="28"/>
      <c r="W49" s="43">
        <f t="shared" si="1"/>
        <v>0.834</v>
      </c>
      <c r="X49" s="45">
        <v>4.65</v>
      </c>
      <c r="Y49" s="8" t="s">
        <v>56</v>
      </c>
      <c r="Z49" s="55"/>
      <c r="AA49" s="55"/>
      <c r="AB49" s="55"/>
      <c r="AC49" s="56"/>
    </row>
    <row r="50" ht="20.25" spans="1:29">
      <c r="A50" s="7">
        <v>46</v>
      </c>
      <c r="B50" s="22" t="s">
        <v>466</v>
      </c>
      <c r="C50" s="9" t="s">
        <v>30</v>
      </c>
      <c r="D50" s="10" t="s">
        <v>31</v>
      </c>
      <c r="E50" s="10" t="s">
        <v>49</v>
      </c>
      <c r="F50" s="11" t="s">
        <v>50</v>
      </c>
      <c r="G50" s="10" t="s">
        <v>463</v>
      </c>
      <c r="H50" s="10" t="s">
        <v>418</v>
      </c>
      <c r="I50" s="10">
        <v>23</v>
      </c>
      <c r="J50" s="10">
        <v>29</v>
      </c>
      <c r="K50" s="10" t="s">
        <v>53</v>
      </c>
      <c r="L50" s="10" t="s">
        <v>54</v>
      </c>
      <c r="M50" s="10" t="s">
        <v>55</v>
      </c>
      <c r="N50" s="11">
        <v>2</v>
      </c>
      <c r="O50" s="11">
        <v>4</v>
      </c>
      <c r="P50" s="28">
        <v>0.86</v>
      </c>
      <c r="Q50" s="43">
        <f t="shared" si="0"/>
        <v>3.44</v>
      </c>
      <c r="R50" s="53" t="s">
        <v>111</v>
      </c>
      <c r="S50" s="11">
        <v>5</v>
      </c>
      <c r="T50" s="28">
        <v>0.634</v>
      </c>
      <c r="U50" s="28">
        <v>0.2</v>
      </c>
      <c r="V50" s="28"/>
      <c r="W50" s="43">
        <f t="shared" si="1"/>
        <v>0.834</v>
      </c>
      <c r="X50" s="45">
        <v>4.65</v>
      </c>
      <c r="Y50" s="8" t="s">
        <v>56</v>
      </c>
      <c r="Z50" s="55"/>
      <c r="AA50" s="55"/>
      <c r="AB50" s="55"/>
      <c r="AC50" s="56"/>
    </row>
    <row r="51" ht="20.25" spans="1:29">
      <c r="A51" s="7">
        <v>47</v>
      </c>
      <c r="B51" s="22" t="s">
        <v>467</v>
      </c>
      <c r="C51" s="9" t="s">
        <v>30</v>
      </c>
      <c r="D51" s="10" t="s">
        <v>31</v>
      </c>
      <c r="E51" s="10" t="s">
        <v>49</v>
      </c>
      <c r="F51" s="11" t="s">
        <v>50</v>
      </c>
      <c r="G51" s="10" t="s">
        <v>463</v>
      </c>
      <c r="H51" s="10" t="s">
        <v>108</v>
      </c>
      <c r="I51" s="10">
        <v>30</v>
      </c>
      <c r="J51" s="10">
        <v>34</v>
      </c>
      <c r="K51" s="10" t="s">
        <v>53</v>
      </c>
      <c r="L51" s="10" t="s">
        <v>54</v>
      </c>
      <c r="M51" s="10" t="s">
        <v>55</v>
      </c>
      <c r="N51" s="11">
        <v>2</v>
      </c>
      <c r="O51" s="11">
        <v>4</v>
      </c>
      <c r="P51" s="28">
        <v>0.86</v>
      </c>
      <c r="Q51" s="43">
        <f t="shared" si="0"/>
        <v>3.44</v>
      </c>
      <c r="R51" s="53" t="s">
        <v>111</v>
      </c>
      <c r="S51" s="11">
        <v>5</v>
      </c>
      <c r="T51" s="28">
        <v>0.634</v>
      </c>
      <c r="U51" s="28">
        <v>0.2</v>
      </c>
      <c r="V51" s="28"/>
      <c r="W51" s="43">
        <f t="shared" si="1"/>
        <v>0.834</v>
      </c>
      <c r="X51" s="45">
        <v>4.65</v>
      </c>
      <c r="Y51" s="8" t="s">
        <v>56</v>
      </c>
      <c r="Z51" s="55"/>
      <c r="AA51" s="55"/>
      <c r="AB51" s="55"/>
      <c r="AC51" s="56"/>
    </row>
    <row r="52" ht="20.25" spans="1:29">
      <c r="A52" s="7">
        <v>48</v>
      </c>
      <c r="B52" s="22" t="s">
        <v>468</v>
      </c>
      <c r="C52" s="9" t="s">
        <v>30</v>
      </c>
      <c r="D52" s="10" t="s">
        <v>31</v>
      </c>
      <c r="E52" s="10" t="s">
        <v>49</v>
      </c>
      <c r="F52" s="11" t="s">
        <v>50</v>
      </c>
      <c r="G52" s="10" t="s">
        <v>463</v>
      </c>
      <c r="H52" s="10" t="s">
        <v>108</v>
      </c>
      <c r="I52" s="10">
        <v>30</v>
      </c>
      <c r="J52" s="10">
        <v>34</v>
      </c>
      <c r="K52" s="10" t="s">
        <v>53</v>
      </c>
      <c r="L52" s="10" t="s">
        <v>54</v>
      </c>
      <c r="M52" s="10" t="s">
        <v>55</v>
      </c>
      <c r="N52" s="11">
        <v>2</v>
      </c>
      <c r="O52" s="11">
        <v>4</v>
      </c>
      <c r="P52" s="28">
        <v>0.86</v>
      </c>
      <c r="Q52" s="43">
        <f t="shared" si="0"/>
        <v>3.44</v>
      </c>
      <c r="R52" s="53" t="s">
        <v>111</v>
      </c>
      <c r="S52" s="11">
        <v>5</v>
      </c>
      <c r="T52" s="28">
        <v>0.634</v>
      </c>
      <c r="U52" s="28">
        <v>0.2</v>
      </c>
      <c r="V52" s="28"/>
      <c r="W52" s="43">
        <f t="shared" si="1"/>
        <v>0.834</v>
      </c>
      <c r="X52" s="45">
        <v>4.65</v>
      </c>
      <c r="Y52" s="8" t="s">
        <v>56</v>
      </c>
      <c r="Z52" s="55"/>
      <c r="AA52" s="55"/>
      <c r="AB52" s="55"/>
      <c r="AC52" s="56"/>
    </row>
    <row r="53" ht="20.25" spans="1:29">
      <c r="A53" s="7">
        <v>49</v>
      </c>
      <c r="B53" s="22" t="s">
        <v>469</v>
      </c>
      <c r="C53" s="9" t="s">
        <v>30</v>
      </c>
      <c r="D53" s="11" t="s">
        <v>31</v>
      </c>
      <c r="E53" s="10" t="s">
        <v>49</v>
      </c>
      <c r="F53" s="11" t="s">
        <v>50</v>
      </c>
      <c r="G53" s="10" t="s">
        <v>463</v>
      </c>
      <c r="H53" s="10" t="s">
        <v>108</v>
      </c>
      <c r="I53" s="10">
        <v>30</v>
      </c>
      <c r="J53" s="10">
        <v>34</v>
      </c>
      <c r="K53" s="10" t="s">
        <v>53</v>
      </c>
      <c r="L53" s="10" t="s">
        <v>54</v>
      </c>
      <c r="M53" s="10" t="s">
        <v>55</v>
      </c>
      <c r="N53" s="11">
        <v>2</v>
      </c>
      <c r="O53" s="11">
        <v>4</v>
      </c>
      <c r="P53" s="28">
        <v>0.86</v>
      </c>
      <c r="Q53" s="43">
        <f t="shared" si="0"/>
        <v>3.44</v>
      </c>
      <c r="R53" s="53" t="s">
        <v>111</v>
      </c>
      <c r="S53" s="11">
        <v>5</v>
      </c>
      <c r="T53" s="28">
        <v>0.634</v>
      </c>
      <c r="U53" s="28">
        <v>0.2</v>
      </c>
      <c r="V53" s="28"/>
      <c r="W53" s="43">
        <f t="shared" si="1"/>
        <v>0.834</v>
      </c>
      <c r="X53" s="45">
        <v>4.65</v>
      </c>
      <c r="Y53" s="8" t="s">
        <v>56</v>
      </c>
      <c r="Z53" s="55"/>
      <c r="AA53" s="55"/>
      <c r="AB53" s="55"/>
      <c r="AC53" s="56"/>
    </row>
    <row r="54" ht="20.25" spans="1:29">
      <c r="A54" s="7">
        <v>50</v>
      </c>
      <c r="B54" s="22" t="s">
        <v>470</v>
      </c>
      <c r="C54" s="9" t="s">
        <v>30</v>
      </c>
      <c r="D54" s="11" t="s">
        <v>31</v>
      </c>
      <c r="E54" s="10" t="s">
        <v>49</v>
      </c>
      <c r="F54" s="11" t="s">
        <v>50</v>
      </c>
      <c r="G54" s="10" t="s">
        <v>463</v>
      </c>
      <c r="H54" s="10" t="s">
        <v>108</v>
      </c>
      <c r="I54" s="10">
        <v>30</v>
      </c>
      <c r="J54" s="10">
        <v>34</v>
      </c>
      <c r="K54" s="10" t="s">
        <v>53</v>
      </c>
      <c r="L54" s="10" t="s">
        <v>54</v>
      </c>
      <c r="M54" s="10" t="s">
        <v>55</v>
      </c>
      <c r="N54" s="11">
        <v>2</v>
      </c>
      <c r="O54" s="11">
        <v>4</v>
      </c>
      <c r="P54" s="28">
        <v>0.86</v>
      </c>
      <c r="Q54" s="43">
        <f t="shared" si="0"/>
        <v>3.44</v>
      </c>
      <c r="R54" s="53" t="s">
        <v>111</v>
      </c>
      <c r="S54" s="11">
        <v>5</v>
      </c>
      <c r="T54" s="28">
        <v>0.634</v>
      </c>
      <c r="U54" s="28">
        <v>0.2</v>
      </c>
      <c r="V54" s="28"/>
      <c r="W54" s="43">
        <f t="shared" si="1"/>
        <v>0.834</v>
      </c>
      <c r="X54" s="45">
        <v>4.65</v>
      </c>
      <c r="Y54" s="8" t="s">
        <v>56</v>
      </c>
      <c r="Z54" s="55"/>
      <c r="AA54" s="55"/>
      <c r="AB54" s="55"/>
      <c r="AC54" s="56"/>
    </row>
    <row r="55" ht="20.25" spans="1:29">
      <c r="A55" s="7">
        <v>51</v>
      </c>
      <c r="B55" s="22" t="s">
        <v>471</v>
      </c>
      <c r="C55" s="9" t="s">
        <v>30</v>
      </c>
      <c r="D55" s="11" t="s">
        <v>31</v>
      </c>
      <c r="E55" s="10" t="s">
        <v>49</v>
      </c>
      <c r="F55" s="11" t="s">
        <v>50</v>
      </c>
      <c r="G55" s="10" t="s">
        <v>463</v>
      </c>
      <c r="H55" s="10" t="s">
        <v>108</v>
      </c>
      <c r="I55" s="10">
        <v>30</v>
      </c>
      <c r="J55" s="10">
        <v>34</v>
      </c>
      <c r="K55" s="10" t="s">
        <v>472</v>
      </c>
      <c r="L55" s="10" t="s">
        <v>54</v>
      </c>
      <c r="M55" s="10" t="s">
        <v>55</v>
      </c>
      <c r="N55" s="11">
        <v>2</v>
      </c>
      <c r="O55" s="11">
        <v>4</v>
      </c>
      <c r="P55" s="28">
        <v>0.86</v>
      </c>
      <c r="Q55" s="43">
        <f t="shared" si="0"/>
        <v>3.44</v>
      </c>
      <c r="R55" s="53" t="s">
        <v>111</v>
      </c>
      <c r="S55" s="11">
        <v>5</v>
      </c>
      <c r="T55" s="28">
        <v>0.634</v>
      </c>
      <c r="U55" s="28">
        <v>0.2</v>
      </c>
      <c r="V55" s="28"/>
      <c r="W55" s="43">
        <f t="shared" si="1"/>
        <v>0.834</v>
      </c>
      <c r="X55" s="45">
        <v>4.65</v>
      </c>
      <c r="Y55" s="8" t="s">
        <v>56</v>
      </c>
      <c r="Z55" s="55"/>
      <c r="AA55" s="55"/>
      <c r="AB55" s="55"/>
      <c r="AC55" s="56"/>
    </row>
    <row r="56" ht="20.25" spans="1:29">
      <c r="A56" s="7">
        <v>52</v>
      </c>
      <c r="B56" s="22" t="s">
        <v>473</v>
      </c>
      <c r="C56" s="9" t="s">
        <v>30</v>
      </c>
      <c r="D56" s="11" t="s">
        <v>31</v>
      </c>
      <c r="E56" s="10" t="s">
        <v>49</v>
      </c>
      <c r="F56" s="11" t="s">
        <v>50</v>
      </c>
      <c r="G56" s="10" t="s">
        <v>463</v>
      </c>
      <c r="H56" s="10" t="s">
        <v>108</v>
      </c>
      <c r="I56" s="10">
        <v>30</v>
      </c>
      <c r="J56" s="10">
        <v>34</v>
      </c>
      <c r="K56" s="10" t="s">
        <v>472</v>
      </c>
      <c r="L56" s="10" t="s">
        <v>54</v>
      </c>
      <c r="M56" s="10" t="s">
        <v>55</v>
      </c>
      <c r="N56" s="11">
        <v>2</v>
      </c>
      <c r="O56" s="11">
        <v>4</v>
      </c>
      <c r="P56" s="28">
        <v>0.86</v>
      </c>
      <c r="Q56" s="43">
        <f t="shared" si="0"/>
        <v>3.44</v>
      </c>
      <c r="R56" s="53" t="s">
        <v>111</v>
      </c>
      <c r="S56" s="11">
        <v>5</v>
      </c>
      <c r="T56" s="28">
        <v>0.634</v>
      </c>
      <c r="U56" s="28">
        <v>0.2</v>
      </c>
      <c r="V56" s="28"/>
      <c r="W56" s="43">
        <f t="shared" si="1"/>
        <v>0.834</v>
      </c>
      <c r="X56" s="45">
        <v>4.65</v>
      </c>
      <c r="Y56" s="8" t="s">
        <v>56</v>
      </c>
      <c r="Z56" s="55"/>
      <c r="AA56" s="55"/>
      <c r="AB56" s="55"/>
      <c r="AC56" s="56"/>
    </row>
    <row r="57" ht="20.25" spans="1:29">
      <c r="A57" s="7">
        <v>53</v>
      </c>
      <c r="B57" s="22" t="s">
        <v>474</v>
      </c>
      <c r="C57" s="9" t="s">
        <v>30</v>
      </c>
      <c r="D57" s="11" t="s">
        <v>31</v>
      </c>
      <c r="E57" s="10" t="s">
        <v>49</v>
      </c>
      <c r="F57" s="11" t="s">
        <v>50</v>
      </c>
      <c r="G57" s="10" t="s">
        <v>463</v>
      </c>
      <c r="H57" s="10" t="s">
        <v>108</v>
      </c>
      <c r="I57" s="10">
        <v>30</v>
      </c>
      <c r="J57" s="10">
        <v>34</v>
      </c>
      <c r="K57" s="10" t="s">
        <v>472</v>
      </c>
      <c r="L57" s="10" t="s">
        <v>54</v>
      </c>
      <c r="M57" s="10" t="s">
        <v>55</v>
      </c>
      <c r="N57" s="11">
        <v>2</v>
      </c>
      <c r="O57" s="11">
        <v>4</v>
      </c>
      <c r="P57" s="28">
        <v>0.86</v>
      </c>
      <c r="Q57" s="43">
        <f t="shared" si="0"/>
        <v>3.44</v>
      </c>
      <c r="R57" s="53" t="s">
        <v>111</v>
      </c>
      <c r="S57" s="11">
        <v>5</v>
      </c>
      <c r="T57" s="28">
        <v>0.634</v>
      </c>
      <c r="U57" s="28">
        <v>0.2</v>
      </c>
      <c r="V57" s="28"/>
      <c r="W57" s="43">
        <f t="shared" si="1"/>
        <v>0.834</v>
      </c>
      <c r="X57" s="45">
        <v>4.65</v>
      </c>
      <c r="Y57" s="8" t="s">
        <v>56</v>
      </c>
      <c r="Z57" s="55"/>
      <c r="AA57" s="55"/>
      <c r="AB57" s="55"/>
      <c r="AC57" s="56"/>
    </row>
    <row r="58" ht="20.25" spans="1:29">
      <c r="A58" s="7">
        <v>54</v>
      </c>
      <c r="B58" s="22" t="s">
        <v>475</v>
      </c>
      <c r="C58" s="9" t="s">
        <v>30</v>
      </c>
      <c r="D58" s="11" t="s">
        <v>31</v>
      </c>
      <c r="E58" s="10" t="s">
        <v>49</v>
      </c>
      <c r="F58" s="11" t="s">
        <v>50</v>
      </c>
      <c r="G58" s="10" t="s">
        <v>463</v>
      </c>
      <c r="H58" s="10" t="s">
        <v>108</v>
      </c>
      <c r="I58" s="10">
        <v>30</v>
      </c>
      <c r="J58" s="10">
        <v>34</v>
      </c>
      <c r="K58" s="10" t="s">
        <v>472</v>
      </c>
      <c r="L58" s="10" t="s">
        <v>54</v>
      </c>
      <c r="M58" s="10" t="s">
        <v>55</v>
      </c>
      <c r="N58" s="11">
        <v>2</v>
      </c>
      <c r="O58" s="11">
        <v>4</v>
      </c>
      <c r="P58" s="28">
        <v>0.86</v>
      </c>
      <c r="Q58" s="43">
        <f t="shared" si="0"/>
        <v>3.44</v>
      </c>
      <c r="R58" s="53" t="s">
        <v>111</v>
      </c>
      <c r="S58" s="11">
        <v>5</v>
      </c>
      <c r="T58" s="28">
        <v>0.634</v>
      </c>
      <c r="U58" s="28">
        <v>0.2</v>
      </c>
      <c r="V58" s="28"/>
      <c r="W58" s="43">
        <f t="shared" si="1"/>
        <v>0.834</v>
      </c>
      <c r="X58" s="45">
        <v>4.65</v>
      </c>
      <c r="Y58" s="8" t="s">
        <v>56</v>
      </c>
      <c r="Z58" s="55"/>
      <c r="AA58" s="55"/>
      <c r="AB58" s="55"/>
      <c r="AC58" s="56"/>
    </row>
    <row r="59" ht="20.25" spans="1:29">
      <c r="A59" s="7">
        <v>55</v>
      </c>
      <c r="B59" s="22" t="s">
        <v>476</v>
      </c>
      <c r="C59" s="9" t="s">
        <v>30</v>
      </c>
      <c r="D59" s="11" t="s">
        <v>31</v>
      </c>
      <c r="E59" s="10" t="s">
        <v>49</v>
      </c>
      <c r="F59" s="11" t="s">
        <v>50</v>
      </c>
      <c r="G59" s="10" t="s">
        <v>463</v>
      </c>
      <c r="H59" s="10" t="s">
        <v>108</v>
      </c>
      <c r="I59" s="10">
        <v>30</v>
      </c>
      <c r="J59" s="10">
        <v>34</v>
      </c>
      <c r="K59" s="10" t="s">
        <v>472</v>
      </c>
      <c r="L59" s="10" t="s">
        <v>54</v>
      </c>
      <c r="M59" s="10" t="s">
        <v>55</v>
      </c>
      <c r="N59" s="11">
        <v>2</v>
      </c>
      <c r="O59" s="11">
        <v>4</v>
      </c>
      <c r="P59" s="28">
        <v>0.86</v>
      </c>
      <c r="Q59" s="43">
        <f t="shared" si="0"/>
        <v>3.44</v>
      </c>
      <c r="R59" s="53" t="s">
        <v>111</v>
      </c>
      <c r="S59" s="11">
        <v>5</v>
      </c>
      <c r="T59" s="28">
        <v>0.634</v>
      </c>
      <c r="U59" s="28">
        <v>0.2</v>
      </c>
      <c r="V59" s="28"/>
      <c r="W59" s="43">
        <f t="shared" si="1"/>
        <v>0.834</v>
      </c>
      <c r="X59" s="45">
        <v>4.65</v>
      </c>
      <c r="Y59" s="8" t="s">
        <v>56</v>
      </c>
      <c r="Z59" s="55"/>
      <c r="AA59" s="55"/>
      <c r="AB59" s="55"/>
      <c r="AC59" s="56"/>
    </row>
    <row r="60" ht="20.25" spans="1:29">
      <c r="A60" s="7">
        <v>56</v>
      </c>
      <c r="B60" s="22" t="s">
        <v>477</v>
      </c>
      <c r="C60" s="9" t="s">
        <v>30</v>
      </c>
      <c r="D60" s="11" t="s">
        <v>478</v>
      </c>
      <c r="E60" s="10" t="s">
        <v>80</v>
      </c>
      <c r="F60" s="11" t="s">
        <v>129</v>
      </c>
      <c r="G60" s="10" t="s">
        <v>479</v>
      </c>
      <c r="H60" s="10" t="s">
        <v>108</v>
      </c>
      <c r="I60" s="10">
        <v>33</v>
      </c>
      <c r="J60" s="10">
        <v>38</v>
      </c>
      <c r="K60" s="10" t="s">
        <v>472</v>
      </c>
      <c r="L60" s="10" t="s">
        <v>54</v>
      </c>
      <c r="M60" s="10" t="s">
        <v>55</v>
      </c>
      <c r="N60" s="11">
        <v>2</v>
      </c>
      <c r="O60" s="11">
        <v>4</v>
      </c>
      <c r="P60" s="28">
        <v>1.05</v>
      </c>
      <c r="Q60" s="43">
        <f t="shared" si="0"/>
        <v>4.2</v>
      </c>
      <c r="R60" s="53" t="s">
        <v>111</v>
      </c>
      <c r="S60" s="11">
        <v>5</v>
      </c>
      <c r="T60" s="28">
        <v>0.766</v>
      </c>
      <c r="U60" s="28">
        <v>0.24</v>
      </c>
      <c r="V60" s="28"/>
      <c r="W60" s="43">
        <f t="shared" si="1"/>
        <v>1.006</v>
      </c>
      <c r="X60" s="45">
        <v>5.65</v>
      </c>
      <c r="Y60" s="8" t="s">
        <v>56</v>
      </c>
      <c r="Z60" s="55"/>
      <c r="AA60" s="55"/>
      <c r="AB60" s="55"/>
      <c r="AC60" s="56"/>
    </row>
    <row r="61" ht="20.25" spans="1:29">
      <c r="A61" s="7">
        <v>57</v>
      </c>
      <c r="B61" s="22" t="s">
        <v>480</v>
      </c>
      <c r="C61" s="9" t="s">
        <v>30</v>
      </c>
      <c r="D61" s="11" t="s">
        <v>478</v>
      </c>
      <c r="E61" s="10" t="s">
        <v>80</v>
      </c>
      <c r="F61" s="11" t="s">
        <v>129</v>
      </c>
      <c r="G61" s="10" t="s">
        <v>479</v>
      </c>
      <c r="H61" s="10" t="s">
        <v>108</v>
      </c>
      <c r="I61" s="10">
        <v>33</v>
      </c>
      <c r="J61" s="10">
        <v>38</v>
      </c>
      <c r="K61" s="10" t="s">
        <v>472</v>
      </c>
      <c r="L61" s="10" t="s">
        <v>54</v>
      </c>
      <c r="M61" s="10" t="s">
        <v>55</v>
      </c>
      <c r="N61" s="11">
        <v>2</v>
      </c>
      <c r="O61" s="11">
        <v>4</v>
      </c>
      <c r="P61" s="28">
        <v>1.05</v>
      </c>
      <c r="Q61" s="43">
        <f t="shared" si="0"/>
        <v>4.2</v>
      </c>
      <c r="R61" s="53" t="s">
        <v>111</v>
      </c>
      <c r="S61" s="11">
        <v>5</v>
      </c>
      <c r="T61" s="28">
        <v>0.766</v>
      </c>
      <c r="U61" s="28">
        <v>0.24</v>
      </c>
      <c r="V61" s="28"/>
      <c r="W61" s="43">
        <f t="shared" si="1"/>
        <v>1.006</v>
      </c>
      <c r="X61" s="45">
        <v>5.65</v>
      </c>
      <c r="Y61" s="8" t="s">
        <v>56</v>
      </c>
      <c r="Z61" s="55"/>
      <c r="AA61" s="55"/>
      <c r="AB61" s="55"/>
      <c r="AC61" s="56"/>
    </row>
    <row r="62" ht="20.25" spans="1:29">
      <c r="A62" s="7">
        <v>58</v>
      </c>
      <c r="B62" s="22" t="s">
        <v>481</v>
      </c>
      <c r="C62" s="9" t="s">
        <v>30</v>
      </c>
      <c r="D62" s="11" t="s">
        <v>478</v>
      </c>
      <c r="E62" s="10" t="s">
        <v>80</v>
      </c>
      <c r="F62" s="11" t="s">
        <v>129</v>
      </c>
      <c r="G62" s="10" t="s">
        <v>479</v>
      </c>
      <c r="H62" s="10" t="s">
        <v>108</v>
      </c>
      <c r="I62" s="10">
        <v>33</v>
      </c>
      <c r="J62" s="10">
        <v>38</v>
      </c>
      <c r="K62" s="10" t="s">
        <v>472</v>
      </c>
      <c r="L62" s="10" t="s">
        <v>54</v>
      </c>
      <c r="M62" s="10" t="s">
        <v>55</v>
      </c>
      <c r="N62" s="11">
        <v>2</v>
      </c>
      <c r="O62" s="11">
        <v>4</v>
      </c>
      <c r="P62" s="28">
        <v>1.05</v>
      </c>
      <c r="Q62" s="43">
        <f t="shared" si="0"/>
        <v>4.2</v>
      </c>
      <c r="R62" s="53" t="s">
        <v>111</v>
      </c>
      <c r="S62" s="11">
        <v>5</v>
      </c>
      <c r="T62" s="28">
        <v>0.766</v>
      </c>
      <c r="U62" s="28">
        <v>0.24</v>
      </c>
      <c r="V62" s="28"/>
      <c r="W62" s="43">
        <f t="shared" si="1"/>
        <v>1.006</v>
      </c>
      <c r="X62" s="45">
        <v>5.65</v>
      </c>
      <c r="Y62" s="8" t="s">
        <v>56</v>
      </c>
      <c r="Z62" s="55"/>
      <c r="AA62" s="55"/>
      <c r="AB62" s="55"/>
      <c r="AC62" s="56"/>
    </row>
    <row r="63" ht="20.25" spans="1:29">
      <c r="A63" s="7">
        <v>59</v>
      </c>
      <c r="B63" s="22" t="s">
        <v>482</v>
      </c>
      <c r="C63" s="9" t="s">
        <v>30</v>
      </c>
      <c r="D63" s="11" t="s">
        <v>478</v>
      </c>
      <c r="E63" s="10" t="s">
        <v>80</v>
      </c>
      <c r="F63" s="11" t="s">
        <v>129</v>
      </c>
      <c r="G63" s="10" t="s">
        <v>479</v>
      </c>
      <c r="H63" s="10" t="s">
        <v>108</v>
      </c>
      <c r="I63" s="10">
        <v>33</v>
      </c>
      <c r="J63" s="10">
        <v>38</v>
      </c>
      <c r="K63" s="10" t="s">
        <v>472</v>
      </c>
      <c r="L63" s="10" t="s">
        <v>54</v>
      </c>
      <c r="M63" s="10" t="s">
        <v>55</v>
      </c>
      <c r="N63" s="11">
        <v>2</v>
      </c>
      <c r="O63" s="11">
        <v>4</v>
      </c>
      <c r="P63" s="28">
        <v>1.05</v>
      </c>
      <c r="Q63" s="43">
        <f t="shared" si="0"/>
        <v>4.2</v>
      </c>
      <c r="R63" s="53" t="s">
        <v>111</v>
      </c>
      <c r="S63" s="11">
        <v>5</v>
      </c>
      <c r="T63" s="28">
        <v>0.766</v>
      </c>
      <c r="U63" s="28">
        <v>0.24</v>
      </c>
      <c r="V63" s="28"/>
      <c r="W63" s="43">
        <f t="shared" si="1"/>
        <v>1.006</v>
      </c>
      <c r="X63" s="45">
        <v>5.65</v>
      </c>
      <c r="Y63" s="8" t="s">
        <v>56</v>
      </c>
      <c r="Z63" s="55"/>
      <c r="AA63" s="55"/>
      <c r="AB63" s="55"/>
      <c r="AC63" s="56"/>
    </row>
    <row r="64" ht="20.25" spans="1:29">
      <c r="A64" s="7">
        <v>60</v>
      </c>
      <c r="B64" s="19" t="s">
        <v>483</v>
      </c>
      <c r="C64" s="9" t="s">
        <v>30</v>
      </c>
      <c r="D64" s="10" t="s">
        <v>31</v>
      </c>
      <c r="E64" s="10" t="s">
        <v>484</v>
      </c>
      <c r="F64" s="10" t="s">
        <v>135</v>
      </c>
      <c r="G64" s="10" t="s">
        <v>452</v>
      </c>
      <c r="H64" s="10" t="s">
        <v>485</v>
      </c>
      <c r="I64" s="10">
        <v>28</v>
      </c>
      <c r="J64" s="10">
        <v>29</v>
      </c>
      <c r="K64" s="10" t="s">
        <v>486</v>
      </c>
      <c r="L64" s="10" t="s">
        <v>35</v>
      </c>
      <c r="M64" s="27" t="s">
        <v>55</v>
      </c>
      <c r="N64" s="27">
        <v>4</v>
      </c>
      <c r="O64" s="27">
        <v>3</v>
      </c>
      <c r="P64" s="29">
        <v>0.96</v>
      </c>
      <c r="Q64" s="43">
        <f t="shared" si="0"/>
        <v>2.88</v>
      </c>
      <c r="R64" s="53" t="s">
        <v>111</v>
      </c>
      <c r="S64" s="27">
        <v>4</v>
      </c>
      <c r="T64" s="29">
        <v>0.62</v>
      </c>
      <c r="U64" s="29"/>
      <c r="V64" s="29">
        <v>0.2</v>
      </c>
      <c r="W64" s="43">
        <f t="shared" si="1"/>
        <v>0.82</v>
      </c>
      <c r="X64" s="45">
        <v>4.05</v>
      </c>
      <c r="Y64" s="60" t="s">
        <v>487</v>
      </c>
      <c r="Z64" s="55"/>
      <c r="AA64" s="55"/>
      <c r="AB64" s="55"/>
      <c r="AC64" s="56"/>
    </row>
    <row r="65" ht="20.25" spans="1:29">
      <c r="A65" s="7">
        <v>61</v>
      </c>
      <c r="B65" s="19" t="s">
        <v>488</v>
      </c>
      <c r="C65" s="9" t="s">
        <v>30</v>
      </c>
      <c r="D65" s="10" t="s">
        <v>31</v>
      </c>
      <c r="E65" s="10" t="s">
        <v>484</v>
      </c>
      <c r="F65" s="10" t="s">
        <v>135</v>
      </c>
      <c r="G65" s="10" t="s">
        <v>452</v>
      </c>
      <c r="H65" s="10" t="s">
        <v>485</v>
      </c>
      <c r="I65" s="10">
        <v>28</v>
      </c>
      <c r="J65" s="10">
        <v>29</v>
      </c>
      <c r="K65" s="10" t="s">
        <v>486</v>
      </c>
      <c r="L65" s="10" t="s">
        <v>35</v>
      </c>
      <c r="M65" s="27" t="s">
        <v>55</v>
      </c>
      <c r="N65" s="27">
        <v>4</v>
      </c>
      <c r="O65" s="27">
        <v>3</v>
      </c>
      <c r="P65" s="29">
        <v>0.96</v>
      </c>
      <c r="Q65" s="43">
        <f t="shared" si="0"/>
        <v>2.88</v>
      </c>
      <c r="R65" s="53" t="s">
        <v>111</v>
      </c>
      <c r="S65" s="27">
        <v>4</v>
      </c>
      <c r="T65" s="29">
        <v>0.62</v>
      </c>
      <c r="U65" s="29"/>
      <c r="V65" s="29">
        <v>0.2</v>
      </c>
      <c r="W65" s="43">
        <f t="shared" si="1"/>
        <v>0.82</v>
      </c>
      <c r="X65" s="45">
        <v>4.05</v>
      </c>
      <c r="Y65" s="60" t="s">
        <v>487</v>
      </c>
      <c r="Z65" s="55"/>
      <c r="AA65" s="55"/>
      <c r="AB65" s="55"/>
      <c r="AC65" s="56"/>
    </row>
    <row r="66" ht="20.25" spans="1:29">
      <c r="A66" s="7">
        <v>62</v>
      </c>
      <c r="B66" s="19" t="s">
        <v>489</v>
      </c>
      <c r="C66" s="9" t="s">
        <v>30</v>
      </c>
      <c r="D66" s="10" t="s">
        <v>31</v>
      </c>
      <c r="E66" s="10" t="s">
        <v>484</v>
      </c>
      <c r="F66" s="10" t="s">
        <v>135</v>
      </c>
      <c r="G66" s="10" t="s">
        <v>490</v>
      </c>
      <c r="H66" s="10" t="s">
        <v>124</v>
      </c>
      <c r="I66" s="10">
        <v>32</v>
      </c>
      <c r="J66" s="10">
        <v>34</v>
      </c>
      <c r="K66" s="10" t="s">
        <v>486</v>
      </c>
      <c r="L66" s="10" t="s">
        <v>35</v>
      </c>
      <c r="M66" s="27" t="s">
        <v>55</v>
      </c>
      <c r="N66" s="27">
        <v>4</v>
      </c>
      <c r="O66" s="27">
        <v>3</v>
      </c>
      <c r="P66" s="29">
        <v>0.96</v>
      </c>
      <c r="Q66" s="43">
        <f t="shared" si="0"/>
        <v>2.88</v>
      </c>
      <c r="R66" s="53" t="s">
        <v>111</v>
      </c>
      <c r="S66" s="27">
        <v>4</v>
      </c>
      <c r="T66" s="29">
        <v>0.62</v>
      </c>
      <c r="U66" s="29"/>
      <c r="V66" s="29">
        <v>0.2</v>
      </c>
      <c r="W66" s="43">
        <f t="shared" si="1"/>
        <v>0.82</v>
      </c>
      <c r="X66" s="45">
        <v>4.05</v>
      </c>
      <c r="Y66" s="60" t="s">
        <v>487</v>
      </c>
      <c r="Z66" s="55"/>
      <c r="AA66" s="55"/>
      <c r="AB66" s="55"/>
      <c r="AC66" s="56"/>
    </row>
    <row r="67" ht="20.25" spans="1:29">
      <c r="A67" s="7">
        <v>63</v>
      </c>
      <c r="B67" s="19" t="s">
        <v>491</v>
      </c>
      <c r="C67" s="9" t="s">
        <v>30</v>
      </c>
      <c r="D67" s="10" t="s">
        <v>31</v>
      </c>
      <c r="E67" s="10" t="s">
        <v>484</v>
      </c>
      <c r="F67" s="10" t="s">
        <v>135</v>
      </c>
      <c r="G67" s="10" t="s">
        <v>490</v>
      </c>
      <c r="H67" s="10" t="s">
        <v>124</v>
      </c>
      <c r="I67" s="10">
        <v>32</v>
      </c>
      <c r="J67" s="10">
        <v>34</v>
      </c>
      <c r="K67" s="10" t="s">
        <v>486</v>
      </c>
      <c r="L67" s="10" t="s">
        <v>35</v>
      </c>
      <c r="M67" s="27" t="s">
        <v>55</v>
      </c>
      <c r="N67" s="27">
        <v>4</v>
      </c>
      <c r="O67" s="27">
        <v>3</v>
      </c>
      <c r="P67" s="29">
        <v>0.96</v>
      </c>
      <c r="Q67" s="43">
        <f t="shared" si="0"/>
        <v>2.88</v>
      </c>
      <c r="R67" s="53" t="s">
        <v>111</v>
      </c>
      <c r="S67" s="27">
        <v>4</v>
      </c>
      <c r="T67" s="29">
        <v>0.62</v>
      </c>
      <c r="U67" s="29"/>
      <c r="V67" s="29">
        <v>0.2</v>
      </c>
      <c r="W67" s="43">
        <f t="shared" si="1"/>
        <v>0.82</v>
      </c>
      <c r="X67" s="45">
        <v>4.05</v>
      </c>
      <c r="Y67" s="60" t="s">
        <v>487</v>
      </c>
      <c r="Z67" s="55"/>
      <c r="AA67" s="55"/>
      <c r="AB67" s="55"/>
      <c r="AC67" s="56"/>
    </row>
    <row r="68" ht="20.25" spans="1:29">
      <c r="A68" s="7">
        <v>64</v>
      </c>
      <c r="B68" s="8" t="s">
        <v>492</v>
      </c>
      <c r="C68" s="9" t="s">
        <v>30</v>
      </c>
      <c r="D68" s="10" t="s">
        <v>31</v>
      </c>
      <c r="E68" s="10" t="s">
        <v>484</v>
      </c>
      <c r="F68" s="10" t="s">
        <v>135</v>
      </c>
      <c r="G68" s="10" t="s">
        <v>490</v>
      </c>
      <c r="H68" s="10" t="s">
        <v>124</v>
      </c>
      <c r="I68" s="10">
        <v>32</v>
      </c>
      <c r="J68" s="10">
        <v>34</v>
      </c>
      <c r="K68" s="10" t="s">
        <v>486</v>
      </c>
      <c r="L68" s="10" t="s">
        <v>35</v>
      </c>
      <c r="M68" s="27" t="s">
        <v>55</v>
      </c>
      <c r="N68" s="27">
        <v>4</v>
      </c>
      <c r="O68" s="27">
        <v>3</v>
      </c>
      <c r="P68" s="29">
        <v>0.96</v>
      </c>
      <c r="Q68" s="43">
        <f t="shared" si="0"/>
        <v>2.88</v>
      </c>
      <c r="R68" s="53" t="s">
        <v>111</v>
      </c>
      <c r="S68" s="27">
        <v>4</v>
      </c>
      <c r="T68" s="29">
        <v>0.62</v>
      </c>
      <c r="U68" s="29"/>
      <c r="V68" s="29">
        <v>0.2</v>
      </c>
      <c r="W68" s="43">
        <f t="shared" si="1"/>
        <v>0.82</v>
      </c>
      <c r="X68" s="45">
        <v>4.05</v>
      </c>
      <c r="Y68" s="60" t="s">
        <v>487</v>
      </c>
      <c r="Z68" s="55"/>
      <c r="AA68" s="55"/>
      <c r="AB68" s="55"/>
      <c r="AC68" s="56"/>
    </row>
    <row r="69" ht="20.25" spans="1:29">
      <c r="A69" s="7">
        <v>65</v>
      </c>
      <c r="B69" s="8" t="s">
        <v>493</v>
      </c>
      <c r="C69" s="9" t="s">
        <v>30</v>
      </c>
      <c r="D69" s="10" t="s">
        <v>31</v>
      </c>
      <c r="E69" s="10" t="s">
        <v>484</v>
      </c>
      <c r="F69" s="10" t="s">
        <v>135</v>
      </c>
      <c r="G69" s="10" t="s">
        <v>490</v>
      </c>
      <c r="H69" s="10" t="s">
        <v>124</v>
      </c>
      <c r="I69" s="10">
        <v>32</v>
      </c>
      <c r="J69" s="10">
        <v>34</v>
      </c>
      <c r="K69" s="10" t="s">
        <v>486</v>
      </c>
      <c r="L69" s="10" t="s">
        <v>35</v>
      </c>
      <c r="M69" s="27" t="s">
        <v>55</v>
      </c>
      <c r="N69" s="27">
        <v>4</v>
      </c>
      <c r="O69" s="27">
        <v>3</v>
      </c>
      <c r="P69" s="29">
        <v>0.96</v>
      </c>
      <c r="Q69" s="43">
        <f>O69*P69</f>
        <v>2.88</v>
      </c>
      <c r="R69" s="53" t="s">
        <v>111</v>
      </c>
      <c r="S69" s="27">
        <v>4</v>
      </c>
      <c r="T69" s="29">
        <v>0.62</v>
      </c>
      <c r="U69" s="29"/>
      <c r="V69" s="29">
        <v>0.2</v>
      </c>
      <c r="W69" s="43">
        <f>T69+U69+V69</f>
        <v>0.82</v>
      </c>
      <c r="X69" s="45">
        <v>4.05</v>
      </c>
      <c r="Y69" s="60" t="s">
        <v>487</v>
      </c>
      <c r="Z69" s="55"/>
      <c r="AA69" s="55"/>
      <c r="AB69" s="55"/>
      <c r="AC69" s="56"/>
    </row>
    <row r="70" ht="20.25" spans="1:29">
      <c r="A70" s="7">
        <v>66</v>
      </c>
      <c r="B70" s="8" t="s">
        <v>494</v>
      </c>
      <c r="C70" s="9" t="s">
        <v>30</v>
      </c>
      <c r="D70" s="10" t="s">
        <v>31</v>
      </c>
      <c r="E70" s="10" t="s">
        <v>484</v>
      </c>
      <c r="F70" s="10" t="s">
        <v>135</v>
      </c>
      <c r="G70" s="10" t="s">
        <v>490</v>
      </c>
      <c r="H70" s="10" t="s">
        <v>124</v>
      </c>
      <c r="I70" s="10">
        <v>32</v>
      </c>
      <c r="J70" s="10">
        <v>34</v>
      </c>
      <c r="K70" s="10" t="s">
        <v>486</v>
      </c>
      <c r="L70" s="10" t="s">
        <v>35</v>
      </c>
      <c r="M70" s="27" t="s">
        <v>55</v>
      </c>
      <c r="N70" s="27">
        <v>4</v>
      </c>
      <c r="O70" s="27">
        <v>3.5</v>
      </c>
      <c r="P70" s="29">
        <v>0.96</v>
      </c>
      <c r="Q70" s="43">
        <f>O70*P70</f>
        <v>3.36</v>
      </c>
      <c r="R70" s="53" t="s">
        <v>111</v>
      </c>
      <c r="S70" s="27">
        <v>4</v>
      </c>
      <c r="T70" s="29">
        <v>0.62</v>
      </c>
      <c r="U70" s="29"/>
      <c r="V70" s="29">
        <v>0.2</v>
      </c>
      <c r="W70" s="43">
        <f>T70+U70+V70</f>
        <v>0.82</v>
      </c>
      <c r="X70" s="45">
        <v>4.55</v>
      </c>
      <c r="Y70" s="60" t="s">
        <v>487</v>
      </c>
      <c r="Z70" s="55"/>
      <c r="AA70" s="55"/>
      <c r="AB70" s="55"/>
      <c r="AC70" s="56"/>
    </row>
    <row r="71" ht="20.25" spans="1:29">
      <c r="A71" s="63">
        <v>67</v>
      </c>
      <c r="B71" s="64" t="s">
        <v>495</v>
      </c>
      <c r="C71" s="65" t="s">
        <v>30</v>
      </c>
      <c r="D71" s="20" t="s">
        <v>115</v>
      </c>
      <c r="E71" s="20" t="s">
        <v>116</v>
      </c>
      <c r="F71" s="20" t="s">
        <v>232</v>
      </c>
      <c r="G71" s="20" t="s">
        <v>117</v>
      </c>
      <c r="H71" s="20" t="s">
        <v>124</v>
      </c>
      <c r="I71" s="20">
        <v>37</v>
      </c>
      <c r="J71" s="20">
        <v>39</v>
      </c>
      <c r="K71" s="20" t="s">
        <v>124</v>
      </c>
      <c r="L71" s="20" t="s">
        <v>35</v>
      </c>
      <c r="M71" s="68" t="s">
        <v>55</v>
      </c>
      <c r="N71" s="68">
        <v>2</v>
      </c>
      <c r="O71" s="68">
        <v>4</v>
      </c>
      <c r="P71" s="69">
        <v>1.05</v>
      </c>
      <c r="Q71" s="70">
        <v>4.2</v>
      </c>
      <c r="R71" s="71" t="s">
        <v>111</v>
      </c>
      <c r="S71" s="68">
        <v>4</v>
      </c>
      <c r="T71" s="69">
        <v>0.75</v>
      </c>
      <c r="U71" s="69"/>
      <c r="V71" s="69">
        <v>0.24</v>
      </c>
      <c r="W71" s="70">
        <v>0.99</v>
      </c>
      <c r="X71" s="72">
        <v>5.65</v>
      </c>
      <c r="Y71" s="73" t="s">
        <v>496</v>
      </c>
      <c r="Z71" s="55"/>
      <c r="AA71" s="55"/>
      <c r="AB71" s="55"/>
      <c r="AC71" s="56"/>
    </row>
    <row r="72" ht="20.25" spans="1:29">
      <c r="A72" s="63">
        <v>68</v>
      </c>
      <c r="B72" s="64" t="s">
        <v>498</v>
      </c>
      <c r="C72" s="65" t="s">
        <v>30</v>
      </c>
      <c r="D72" s="20" t="s">
        <v>115</v>
      </c>
      <c r="E72" s="20" t="s">
        <v>116</v>
      </c>
      <c r="F72" s="20" t="s">
        <v>232</v>
      </c>
      <c r="G72" s="20" t="s">
        <v>117</v>
      </c>
      <c r="H72" s="20" t="s">
        <v>124</v>
      </c>
      <c r="I72" s="20">
        <v>37</v>
      </c>
      <c r="J72" s="20">
        <v>39</v>
      </c>
      <c r="K72" s="20" t="s">
        <v>124</v>
      </c>
      <c r="L72" s="20" t="s">
        <v>35</v>
      </c>
      <c r="M72" s="68" t="s">
        <v>55</v>
      </c>
      <c r="N72" s="68">
        <v>2</v>
      </c>
      <c r="O72" s="68">
        <v>4</v>
      </c>
      <c r="P72" s="69">
        <v>1.05</v>
      </c>
      <c r="Q72" s="70">
        <v>4.2</v>
      </c>
      <c r="R72" s="71" t="s">
        <v>111</v>
      </c>
      <c r="S72" s="68">
        <v>4</v>
      </c>
      <c r="T72" s="69">
        <v>0.75</v>
      </c>
      <c r="U72" s="69"/>
      <c r="V72" s="69">
        <v>0.24</v>
      </c>
      <c r="W72" s="70">
        <v>0.99</v>
      </c>
      <c r="X72" s="72">
        <v>5.65</v>
      </c>
      <c r="Y72" s="73" t="s">
        <v>496</v>
      </c>
      <c r="Z72" s="55"/>
      <c r="AA72" s="55"/>
      <c r="AB72" s="55"/>
      <c r="AC72" s="56"/>
    </row>
    <row r="73" ht="20.25" spans="1:29">
      <c r="A73" s="63">
        <v>69</v>
      </c>
      <c r="B73" s="64" t="s">
        <v>499</v>
      </c>
      <c r="C73" s="65" t="s">
        <v>30</v>
      </c>
      <c r="D73" s="20" t="s">
        <v>115</v>
      </c>
      <c r="E73" s="20" t="s">
        <v>116</v>
      </c>
      <c r="F73" s="20" t="s">
        <v>232</v>
      </c>
      <c r="G73" s="20" t="s">
        <v>117</v>
      </c>
      <c r="H73" s="20" t="s">
        <v>124</v>
      </c>
      <c r="I73" s="20">
        <v>37</v>
      </c>
      <c r="J73" s="20">
        <v>39</v>
      </c>
      <c r="K73" s="20" t="s">
        <v>124</v>
      </c>
      <c r="L73" s="20" t="s">
        <v>35</v>
      </c>
      <c r="M73" s="68" t="s">
        <v>55</v>
      </c>
      <c r="N73" s="68">
        <v>2</v>
      </c>
      <c r="O73" s="68">
        <v>4</v>
      </c>
      <c r="P73" s="69">
        <v>1.05</v>
      </c>
      <c r="Q73" s="70">
        <v>4.2</v>
      </c>
      <c r="R73" s="71" t="s">
        <v>111</v>
      </c>
      <c r="S73" s="68">
        <v>4</v>
      </c>
      <c r="T73" s="69">
        <v>0.75</v>
      </c>
      <c r="U73" s="69"/>
      <c r="V73" s="69">
        <v>0.24</v>
      </c>
      <c r="W73" s="70">
        <v>0.99</v>
      </c>
      <c r="X73" s="72">
        <v>5.65</v>
      </c>
      <c r="Y73" s="73" t="s">
        <v>496</v>
      </c>
      <c r="Z73" s="55"/>
      <c r="AA73" s="55"/>
      <c r="AB73" s="55"/>
      <c r="AC73" s="56"/>
    </row>
    <row r="74" ht="20.25" spans="1:25">
      <c r="A74" s="66" t="s">
        <v>500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74"/>
    </row>
  </sheetData>
  <mergeCells count="29">
    <mergeCell ref="A1:Y1"/>
    <mergeCell ref="M2:Q2"/>
    <mergeCell ref="R2:W2"/>
    <mergeCell ref="A74:Y7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2:X4"/>
    <mergeCell ref="Y2:Y4"/>
  </mergeCells>
  <pageMargins left="0.313888888888889" right="0.313888888888889" top="1" bottom="1" header="0.511805555555556" footer="0.511805555555556"/>
  <pageSetup paperSize="8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HUBCB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wxon</dc:creator>
  <cp:lastModifiedBy>ls</cp:lastModifiedBy>
  <cp:revision>0</cp:revision>
  <dcterms:created xsi:type="dcterms:W3CDTF">2012-06-25T04:05:00Z</dcterms:created>
  <cp:lastPrinted>2021-07-12T02:16:00Z</cp:lastPrinted>
  <dcterms:modified xsi:type="dcterms:W3CDTF">2021-07-16T00:40:15Z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2052-10.1.0.5886</vt:lpwstr>
  </property>
</Properties>
</file>